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3.xml" ContentType="application/vnd.openxmlformats-officedocument.drawing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rawings/drawing4.xml" ContentType="application/vnd.openxmlformats-officedocument.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drawings/drawing5.xml" ContentType="application/vnd.openxmlformats-officedocument.drawing+xml"/>
  <Override PartName="/xl/diagrams/data5.xml" ContentType="application/vnd.openxmlformats-officedocument.drawingml.diagramData+xml"/>
  <Override PartName="/xl/diagrams/layout5.xml" ContentType="application/vnd.openxmlformats-officedocument.drawingml.diagramLayout+xml"/>
  <Override PartName="/xl/diagrams/quickStyle5.xml" ContentType="application/vnd.openxmlformats-officedocument.drawingml.diagramStyle+xml"/>
  <Override PartName="/xl/diagrams/colors5.xml" ContentType="application/vnd.openxmlformats-officedocument.drawingml.diagramColors+xml"/>
  <Override PartName="/xl/diagrams/drawing5.xml" ContentType="application/vnd.ms-office.drawingml.diagramDrawing+xml"/>
  <Override PartName="/xl/drawings/drawing6.xml" ContentType="application/vnd.openxmlformats-officedocument.drawing+xml"/>
  <Override PartName="/xl/diagrams/data6.xml" ContentType="application/vnd.openxmlformats-officedocument.drawingml.diagramData+xml"/>
  <Override PartName="/xl/diagrams/layout6.xml" ContentType="application/vnd.openxmlformats-officedocument.drawingml.diagramLayout+xml"/>
  <Override PartName="/xl/diagrams/quickStyle6.xml" ContentType="application/vnd.openxmlformats-officedocument.drawingml.diagramStyle+xml"/>
  <Override PartName="/xl/diagrams/colors6.xml" ContentType="application/vnd.openxmlformats-officedocument.drawingml.diagramColors+xml"/>
  <Override PartName="/xl/diagrams/drawing6.xml" ContentType="application/vnd.ms-office.drawingml.diagramDrawing+xml"/>
  <Override PartName="/xl/drawings/drawing7.xml" ContentType="application/vnd.openxmlformats-officedocument.drawing+xml"/>
  <Override PartName="/xl/diagrams/data7.xml" ContentType="application/vnd.openxmlformats-officedocument.drawingml.diagramData+xml"/>
  <Override PartName="/xl/diagrams/layout7.xml" ContentType="application/vnd.openxmlformats-officedocument.drawingml.diagramLayout+xml"/>
  <Override PartName="/xl/diagrams/quickStyle7.xml" ContentType="application/vnd.openxmlformats-officedocument.drawingml.diagramStyle+xml"/>
  <Override PartName="/xl/diagrams/colors7.xml" ContentType="application/vnd.openxmlformats-officedocument.drawingml.diagramColors+xml"/>
  <Override PartName="/xl/diagrams/drawing7.xml" ContentType="application/vnd.ms-office.drawingml.diagramDrawing+xml"/>
  <Override PartName="/xl/drawings/drawing8.xml" ContentType="application/vnd.openxmlformats-officedocument.drawing+xml"/>
  <Override PartName="/xl/diagrams/data8.xml" ContentType="application/vnd.openxmlformats-officedocument.drawingml.diagramData+xml"/>
  <Override PartName="/xl/diagrams/layout8.xml" ContentType="application/vnd.openxmlformats-officedocument.drawingml.diagramLayout+xml"/>
  <Override PartName="/xl/diagrams/quickStyle8.xml" ContentType="application/vnd.openxmlformats-officedocument.drawingml.diagramStyle+xml"/>
  <Override PartName="/xl/diagrams/colors8.xml" ContentType="application/vnd.openxmlformats-officedocument.drawingml.diagramColors+xml"/>
  <Override PartName="/xl/diagrams/drawing8.xml" ContentType="application/vnd.ms-office.drawingml.diagramDrawing+xml"/>
  <Override PartName="/xl/drawings/drawing9.xml" ContentType="application/vnd.openxmlformats-officedocument.drawing+xml"/>
  <Override PartName="/xl/diagrams/data9.xml" ContentType="application/vnd.openxmlformats-officedocument.drawingml.diagramData+xml"/>
  <Override PartName="/xl/diagrams/layout9.xml" ContentType="application/vnd.openxmlformats-officedocument.drawingml.diagramLayout+xml"/>
  <Override PartName="/xl/diagrams/quickStyle9.xml" ContentType="application/vnd.openxmlformats-officedocument.drawingml.diagramStyle+xml"/>
  <Override PartName="/xl/diagrams/colors9.xml" ContentType="application/vnd.openxmlformats-officedocument.drawingml.diagramColors+xml"/>
  <Override PartName="/xl/diagrams/drawing9.xml" ContentType="application/vnd.ms-office.drawingml.diagramDrawing+xml"/>
  <Override PartName="/xl/drawings/drawing10.xml" ContentType="application/vnd.openxmlformats-officedocument.drawing+xml"/>
  <Override PartName="/xl/diagrams/data10.xml" ContentType="application/vnd.openxmlformats-officedocument.drawingml.diagramData+xml"/>
  <Override PartName="/xl/diagrams/layout10.xml" ContentType="application/vnd.openxmlformats-officedocument.drawingml.diagramLayout+xml"/>
  <Override PartName="/xl/diagrams/quickStyle10.xml" ContentType="application/vnd.openxmlformats-officedocument.drawingml.diagramStyle+xml"/>
  <Override PartName="/xl/diagrams/colors10.xml" ContentType="application/vnd.openxmlformats-officedocument.drawingml.diagramColors+xml"/>
  <Override PartName="/xl/diagrams/drawing10.xml" ContentType="application/vnd.ms-office.drawingml.diagramDrawing+xml"/>
  <Override PartName="/xl/drawings/drawing11.xml" ContentType="application/vnd.openxmlformats-officedocument.drawing+xml"/>
  <Override PartName="/xl/diagrams/data11.xml" ContentType="application/vnd.openxmlformats-officedocument.drawingml.diagramData+xml"/>
  <Override PartName="/xl/diagrams/layout11.xml" ContentType="application/vnd.openxmlformats-officedocument.drawingml.diagramLayout+xml"/>
  <Override PartName="/xl/diagrams/quickStyle11.xml" ContentType="application/vnd.openxmlformats-officedocument.drawingml.diagramStyle+xml"/>
  <Override PartName="/xl/diagrams/colors11.xml" ContentType="application/vnd.openxmlformats-officedocument.drawingml.diagramColors+xml"/>
  <Override PartName="/xl/diagrams/drawing11.xml" ContentType="application/vnd.ms-office.drawingml.diagramDrawing+xml"/>
  <Override PartName="/xl/drawings/drawing12.xml" ContentType="application/vnd.openxmlformats-officedocument.drawing+xml"/>
  <Override PartName="/xl/diagrams/data12.xml" ContentType="application/vnd.openxmlformats-officedocument.drawingml.diagramData+xml"/>
  <Override PartName="/xl/diagrams/layout12.xml" ContentType="application/vnd.openxmlformats-officedocument.drawingml.diagramLayout+xml"/>
  <Override PartName="/xl/diagrams/quickStyle12.xml" ContentType="application/vnd.openxmlformats-officedocument.drawingml.diagramStyle+xml"/>
  <Override PartName="/xl/diagrams/colors12.xml" ContentType="application/vnd.openxmlformats-officedocument.drawingml.diagramColors+xml"/>
  <Override PartName="/xl/diagrams/drawing12.xml" ContentType="application/vnd.ms-office.drawingml.diagramDrawing+xml"/>
  <Override PartName="/xl/drawings/drawing13.xml" ContentType="application/vnd.openxmlformats-officedocument.drawing+xml"/>
  <Override PartName="/xl/diagrams/data13.xml" ContentType="application/vnd.openxmlformats-officedocument.drawingml.diagramData+xml"/>
  <Override PartName="/xl/diagrams/layout13.xml" ContentType="application/vnd.openxmlformats-officedocument.drawingml.diagramLayout+xml"/>
  <Override PartName="/xl/diagrams/quickStyle13.xml" ContentType="application/vnd.openxmlformats-officedocument.drawingml.diagramStyle+xml"/>
  <Override PartName="/xl/diagrams/colors13.xml" ContentType="application/vnd.openxmlformats-officedocument.drawingml.diagramColors+xml"/>
  <Override PartName="/xl/diagrams/drawing13.xml" ContentType="application/vnd.ms-office.drawingml.diagramDrawing+xml"/>
  <Override PartName="/xl/drawings/drawing14.xml" ContentType="application/vnd.openxmlformats-officedocument.drawing+xml"/>
  <Override PartName="/xl/diagrams/data14.xml" ContentType="application/vnd.openxmlformats-officedocument.drawingml.diagramData+xml"/>
  <Override PartName="/xl/diagrams/layout14.xml" ContentType="application/vnd.openxmlformats-officedocument.drawingml.diagramLayout+xml"/>
  <Override PartName="/xl/diagrams/quickStyle14.xml" ContentType="application/vnd.openxmlformats-officedocument.drawingml.diagramStyle+xml"/>
  <Override PartName="/xl/diagrams/colors14.xml" ContentType="application/vnd.openxmlformats-officedocument.drawingml.diagramColors+xml"/>
  <Override PartName="/xl/diagrams/drawing14.xml" ContentType="application/vnd.ms-office.drawingml.diagramDrawing+xml"/>
  <Override PartName="/xl/drawings/drawing15.xml" ContentType="application/vnd.openxmlformats-officedocument.drawing+xml"/>
  <Override PartName="/xl/diagrams/data15.xml" ContentType="application/vnd.openxmlformats-officedocument.drawingml.diagramData+xml"/>
  <Override PartName="/xl/diagrams/layout15.xml" ContentType="application/vnd.openxmlformats-officedocument.drawingml.diagramLayout+xml"/>
  <Override PartName="/xl/diagrams/quickStyle15.xml" ContentType="application/vnd.openxmlformats-officedocument.drawingml.diagramStyle+xml"/>
  <Override PartName="/xl/diagrams/colors15.xml" ContentType="application/vnd.openxmlformats-officedocument.drawingml.diagramColors+xml"/>
  <Override PartName="/xl/diagrams/drawing15.xml" ContentType="application/vnd.ms-office.drawingml.diagramDrawing+xml"/>
  <Override PartName="/xl/drawings/drawing16.xml" ContentType="application/vnd.openxmlformats-officedocument.drawing+xml"/>
  <Override PartName="/xl/diagrams/data16.xml" ContentType="application/vnd.openxmlformats-officedocument.drawingml.diagramData+xml"/>
  <Override PartName="/xl/diagrams/layout16.xml" ContentType="application/vnd.openxmlformats-officedocument.drawingml.diagramLayout+xml"/>
  <Override PartName="/xl/diagrams/quickStyle16.xml" ContentType="application/vnd.openxmlformats-officedocument.drawingml.diagramStyle+xml"/>
  <Override PartName="/xl/diagrams/colors16.xml" ContentType="application/vnd.openxmlformats-officedocument.drawingml.diagramColors+xml"/>
  <Override PartName="/xl/diagrams/drawing16.xml" ContentType="application/vnd.ms-office.drawingml.diagramDrawing+xml"/>
  <Override PartName="/xl/drawings/drawing17.xml" ContentType="application/vnd.openxmlformats-officedocument.drawing+xml"/>
  <Override PartName="/xl/diagrams/data17.xml" ContentType="application/vnd.openxmlformats-officedocument.drawingml.diagramData+xml"/>
  <Override PartName="/xl/diagrams/layout17.xml" ContentType="application/vnd.openxmlformats-officedocument.drawingml.diagramLayout+xml"/>
  <Override PartName="/xl/diagrams/quickStyle17.xml" ContentType="application/vnd.openxmlformats-officedocument.drawingml.diagramStyle+xml"/>
  <Override PartName="/xl/diagrams/colors17.xml" ContentType="application/vnd.openxmlformats-officedocument.drawingml.diagramColors+xml"/>
  <Override PartName="/xl/diagrams/drawing17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lson\Desktop\excel-basico-avancado-arquivos-fontes\"/>
    </mc:Choice>
  </mc:AlternateContent>
  <xr:revisionPtr revIDLastSave="0" documentId="13_ncr:1_{6D07DECC-0146-40CD-91B4-D74AD381EC08}" xr6:coauthVersionLast="45" xr6:coauthVersionMax="45" xr10:uidLastSave="{00000000-0000-0000-0000-000000000000}"/>
  <bookViews>
    <workbookView xWindow="-120" yWindow="-120" windowWidth="19440" windowHeight="10440" xr2:uid="{65315D3E-11FB-4EB8-B315-517C91803B2F}"/>
  </bookViews>
  <sheets>
    <sheet name="Referências Absolutas" sheetId="1" r:id="rId1"/>
    <sheet name="Salvador" sheetId="11" r:id="rId2"/>
    <sheet name="Fortaleza" sheetId="4" r:id="rId3"/>
    <sheet name="Rio de Janeiro" sheetId="5" r:id="rId4"/>
    <sheet name="Abas Diferentes" sheetId="6" r:id="rId5"/>
    <sheet name="Referências 3D" sheetId="7" r:id="rId6"/>
    <sheet name="Copiando e Colando Fórmulas" sheetId="8" r:id="rId7"/>
    <sheet name="Transpor com Fórmula" sheetId="3" r:id="rId8"/>
    <sheet name="Nomes de Intervalos" sheetId="9" r:id="rId9"/>
    <sheet name="Formatação Condicional" sheetId="10" r:id="rId10"/>
    <sheet name="Gerenciando Regras" sheetId="14" r:id="rId11"/>
    <sheet name="Regras de Primeiros e Últimos" sheetId="15" r:id="rId12"/>
    <sheet name="Barras de Dados" sheetId="16" r:id="rId13"/>
    <sheet name="Escalas de Cor" sheetId="17" r:id="rId14"/>
    <sheet name="Conjuntos de Ícones" sheetId="18" r:id="rId15"/>
    <sheet name="Regras Personalizadas" sheetId="19" r:id="rId16"/>
    <sheet name="Com base em Fórmulas" sheetId="20" r:id="rId17"/>
    <sheet name="Lição de Casa" sheetId="13" r:id="rId18"/>
  </sheets>
  <externalReferences>
    <externalReference r:id="rId19"/>
    <externalReference r:id="rId20"/>
  </externalReferences>
  <definedNames>
    <definedName name="hoteis_smart_lucro_liquido">'[1]Hotéis Smart'!$C$3:$C$9</definedName>
    <definedName name="RegrasProch">'[2]PROCV e PROCH'!$I$12:$L$13</definedName>
    <definedName name="taxaComissao2">'Nomes de Intervalos'!$G$4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" i="8" l="1"/>
  <c r="D10" i="8"/>
  <c r="E10" i="8"/>
  <c r="F10" i="8"/>
  <c r="C11" i="8"/>
  <c r="D11" i="8"/>
  <c r="E11" i="8"/>
  <c r="F11" i="8"/>
  <c r="C4" i="7"/>
  <c r="D4" i="7"/>
  <c r="E4" i="7"/>
  <c r="F4" i="7"/>
  <c r="C5" i="7"/>
  <c r="D5" i="7"/>
  <c r="E5" i="7"/>
  <c r="F5" i="7"/>
  <c r="C5" i="6"/>
  <c r="D5" i="6"/>
  <c r="E5" i="6"/>
  <c r="F5" i="6"/>
  <c r="F11" i="1"/>
  <c r="C10" i="1"/>
  <c r="D10" i="1"/>
  <c r="E10" i="1"/>
  <c r="F10" i="1"/>
  <c r="C11" i="1"/>
  <c r="D11" i="1"/>
  <c r="E11" i="1"/>
  <c r="F10" i="20"/>
  <c r="E10" i="20"/>
  <c r="D10" i="20"/>
  <c r="C10" i="20"/>
  <c r="G9" i="20"/>
  <c r="G8" i="20"/>
  <c r="G7" i="20"/>
  <c r="G6" i="20"/>
  <c r="G5" i="20"/>
  <c r="G4" i="20"/>
  <c r="G3" i="20"/>
  <c r="F10" i="19"/>
  <c r="E10" i="19"/>
  <c r="D10" i="19"/>
  <c r="C10" i="19"/>
  <c r="G9" i="19"/>
  <c r="G8" i="19"/>
  <c r="G7" i="19"/>
  <c r="G6" i="19"/>
  <c r="G5" i="19"/>
  <c r="G4" i="19"/>
  <c r="G3" i="19"/>
  <c r="F10" i="18"/>
  <c r="E10" i="18"/>
  <c r="D10" i="18"/>
  <c r="C10" i="18"/>
  <c r="G9" i="18"/>
  <c r="G8" i="18"/>
  <c r="G7" i="18"/>
  <c r="G6" i="18"/>
  <c r="G5" i="18"/>
  <c r="G4" i="18"/>
  <c r="G3" i="18"/>
  <c r="F10" i="17"/>
  <c r="E10" i="17"/>
  <c r="D10" i="17"/>
  <c r="C10" i="17"/>
  <c r="G9" i="17"/>
  <c r="G8" i="17"/>
  <c r="G7" i="17"/>
  <c r="G6" i="17"/>
  <c r="G5" i="17"/>
  <c r="G4" i="17"/>
  <c r="G3" i="17"/>
  <c r="F10" i="16"/>
  <c r="E10" i="16"/>
  <c r="D10" i="16"/>
  <c r="C10" i="16"/>
  <c r="G9" i="16"/>
  <c r="G8" i="16"/>
  <c r="G7" i="16"/>
  <c r="G6" i="16"/>
  <c r="G5" i="16"/>
  <c r="G4" i="16"/>
  <c r="G3" i="16"/>
  <c r="F10" i="15"/>
  <c r="E10" i="15"/>
  <c r="D10" i="15"/>
  <c r="C10" i="15"/>
  <c r="G9" i="15"/>
  <c r="G8" i="15"/>
  <c r="G7" i="15"/>
  <c r="G6" i="15"/>
  <c r="G5" i="15"/>
  <c r="G4" i="15"/>
  <c r="G3" i="15"/>
  <c r="F10" i="14"/>
  <c r="E10" i="14"/>
  <c r="D10" i="14"/>
  <c r="C10" i="14"/>
  <c r="G9" i="14"/>
  <c r="G8" i="14"/>
  <c r="G7" i="14"/>
  <c r="G6" i="14"/>
  <c r="G5" i="14"/>
  <c r="G4" i="14"/>
  <c r="G3" i="14"/>
  <c r="G3" i="13" l="1"/>
  <c r="G4" i="13"/>
  <c r="G5" i="13"/>
  <c r="G7" i="13"/>
  <c r="G8" i="13"/>
  <c r="G9" i="13"/>
  <c r="G10" i="13"/>
  <c r="G11" i="13"/>
  <c r="C12" i="13"/>
  <c r="D12" i="13"/>
  <c r="E12" i="13"/>
  <c r="F12" i="13"/>
  <c r="G5" i="10"/>
  <c r="G6" i="10"/>
  <c r="G7" i="10"/>
  <c r="G8" i="10"/>
  <c r="G9" i="10"/>
  <c r="G3" i="10"/>
  <c r="G4" i="10"/>
  <c r="F10" i="10"/>
  <c r="E10" i="10"/>
  <c r="D10" i="10"/>
  <c r="C10" i="10"/>
  <c r="F10" i="9" l="1"/>
  <c r="C9" i="9"/>
  <c r="D9" i="9"/>
  <c r="E9" i="9"/>
  <c r="F9" i="9"/>
  <c r="C10" i="9"/>
  <c r="D10" i="9"/>
  <c r="E10" i="9"/>
  <c r="C11" i="9"/>
  <c r="D11" i="9"/>
  <c r="E11" i="9"/>
  <c r="F11" i="9"/>
  <c r="D8" i="9"/>
  <c r="E8" i="9"/>
  <c r="F8" i="9"/>
  <c r="C8" i="9"/>
  <c r="D8" i="8"/>
  <c r="E8" i="8"/>
  <c r="F8" i="8"/>
  <c r="D9" i="8"/>
  <c r="E9" i="8"/>
  <c r="F9" i="8"/>
  <c r="C9" i="8"/>
  <c r="C8" i="8"/>
  <c r="C3" i="7"/>
  <c r="E3" i="7"/>
  <c r="F3" i="7"/>
  <c r="D3" i="7"/>
  <c r="D4" i="6"/>
  <c r="E4" i="6"/>
  <c r="F4" i="6"/>
  <c r="C4" i="6"/>
  <c r="D3" i="6"/>
  <c r="E3" i="6"/>
  <c r="F3" i="6"/>
  <c r="C3" i="6"/>
  <c r="G3" i="6" s="1"/>
  <c r="F6" i="11"/>
  <c r="E6" i="11"/>
  <c r="D6" i="11"/>
  <c r="C6" i="11"/>
  <c r="G4" i="11"/>
  <c r="G3" i="11"/>
  <c r="G5" i="11" s="1"/>
  <c r="E9" i="1"/>
  <c r="F9" i="1"/>
  <c r="E8" i="1"/>
  <c r="F8" i="1"/>
  <c r="C8" i="1"/>
  <c r="D9" i="1"/>
  <c r="C9" i="1"/>
  <c r="D8" i="1"/>
  <c r="C6" i="7" l="1"/>
  <c r="F6" i="7"/>
  <c r="E6" i="7"/>
  <c r="D6" i="7"/>
  <c r="D6" i="6"/>
  <c r="E6" i="6"/>
  <c r="F6" i="6"/>
  <c r="C6" i="6"/>
  <c r="D6" i="5"/>
  <c r="E6" i="5"/>
  <c r="F6" i="5"/>
  <c r="C6" i="5"/>
  <c r="C6" i="4"/>
  <c r="D6" i="3"/>
  <c r="E6" i="3"/>
  <c r="F6" i="3"/>
  <c r="C6" i="3"/>
  <c r="G4" i="6"/>
  <c r="G5" i="6"/>
  <c r="G4" i="7"/>
  <c r="G5" i="7"/>
  <c r="G3" i="7"/>
  <c r="G4" i="5"/>
  <c r="G3" i="5"/>
  <c r="G4" i="4"/>
  <c r="G3" i="4"/>
  <c r="G4" i="3"/>
  <c r="G3" i="3"/>
  <c r="G5" i="3" s="1"/>
  <c r="A8" i="3" l="1" a="1"/>
  <c r="G5" i="5"/>
  <c r="G5" i="4"/>
  <c r="A8" i="3" l="1"/>
  <c r="D14" i="3"/>
  <c r="E13" i="3"/>
  <c r="A13" i="3"/>
  <c r="B12" i="3"/>
  <c r="C11" i="3"/>
  <c r="D10" i="3"/>
  <c r="E9" i="3"/>
  <c r="A9" i="3"/>
  <c r="B8" i="3"/>
  <c r="C14" i="3"/>
  <c r="D13" i="3"/>
  <c r="E12" i="3"/>
  <c r="A12" i="3"/>
  <c r="B11" i="3"/>
  <c r="C10" i="3"/>
  <c r="D9" i="3"/>
  <c r="E8" i="3"/>
  <c r="B14" i="3"/>
  <c r="C13" i="3"/>
  <c r="D12" i="3"/>
  <c r="E11" i="3"/>
  <c r="A11" i="3"/>
  <c r="B10" i="3"/>
  <c r="C9" i="3"/>
  <c r="D8" i="3"/>
  <c r="E14" i="3"/>
  <c r="A14" i="3"/>
  <c r="B13" i="3"/>
  <c r="C12" i="3"/>
  <c r="D11" i="3"/>
  <c r="E10" i="3"/>
  <c r="A10" i="3"/>
  <c r="B9" i="3"/>
  <c r="C8" i="3"/>
</calcChain>
</file>

<file path=xl/sharedStrings.xml><?xml version="1.0" encoding="utf-8"?>
<sst xmlns="http://schemas.openxmlformats.org/spreadsheetml/2006/main" count="260" uniqueCount="37">
  <si>
    <t>Hotel Smart Salvador</t>
  </si>
  <si>
    <t>Janeiro</t>
  </si>
  <si>
    <t>Fevereiro</t>
  </si>
  <si>
    <t>Março</t>
  </si>
  <si>
    <t>Abril</t>
  </si>
  <si>
    <t>Total</t>
  </si>
  <si>
    <t>Entradas</t>
  </si>
  <si>
    <t>Hospedagem</t>
  </si>
  <si>
    <t>Serviços</t>
  </si>
  <si>
    <t>Extras</t>
  </si>
  <si>
    <t>Vendedores</t>
  </si>
  <si>
    <t>Priscila</t>
  </si>
  <si>
    <t>Carlos</t>
  </si>
  <si>
    <t>Letícia</t>
  </si>
  <si>
    <t>Patrícia</t>
  </si>
  <si>
    <t>Comissão</t>
  </si>
  <si>
    <t>Taxa Comissão</t>
  </si>
  <si>
    <t>Hotel Smart Fortaleza</t>
  </si>
  <si>
    <t>Hotel Smart Rio de Janeiro</t>
  </si>
  <si>
    <t>Salvador</t>
  </si>
  <si>
    <t>Fortaleza</t>
  </si>
  <si>
    <t>Rio de Janeiro</t>
  </si>
  <si>
    <t>Hotéis Smart Fluxo de Caixa</t>
  </si>
  <si>
    <t>Meta</t>
  </si>
  <si>
    <t>Recife</t>
  </si>
  <si>
    <t>Natal</t>
  </si>
  <si>
    <t>São Paulo</t>
  </si>
  <si>
    <t>Florianópolis</t>
  </si>
  <si>
    <t xml:space="preserve">Extras </t>
  </si>
  <si>
    <t>Impostos</t>
  </si>
  <si>
    <t>Alimentação</t>
  </si>
  <si>
    <t>Transporte</t>
  </si>
  <si>
    <t>Habitação</t>
  </si>
  <si>
    <t>Saídas</t>
  </si>
  <si>
    <t>Dividendos</t>
  </si>
  <si>
    <t>Salário</t>
  </si>
  <si>
    <t>Fluxo de Caixa Pessoal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</si>
</sst>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&quot;R$&quot;\ * #,##0_-;\-&quot;R$&quot;\ * #,##0_-;_-&quot;R$&quot;\ * &quot;-&quot;??_-;_-@_-"/>
    <numFmt numFmtId="165" formatCode="0.0%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6"/>
      <color theme="9" tint="0.79998168889431442"/>
      <name val="Exotc350 Bd BT"/>
      <family val="5"/>
    </font>
    <font>
      <sz val="11"/>
      <color theme="9" tint="0.79998168889431442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9" tint="0.7999816888943144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4F9F1"/>
        <bgColor indexed="64"/>
      </patternFill>
    </fill>
  </fills>
  <borders count="5">
    <border>
      <left/>
      <right/>
      <top/>
      <bottom/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/>
      <diagonal/>
    </border>
    <border>
      <left style="thin">
        <color theme="9" tint="0.39994506668294322"/>
      </left>
      <right style="thin">
        <color theme="9" tint="0.39994506668294322"/>
      </right>
      <top/>
      <bottom style="thin">
        <color theme="9" tint="0.39994506668294322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3" fillId="3" borderId="0" xfId="0" applyFont="1" applyFill="1" applyAlignment="1"/>
    <xf numFmtId="0" fontId="3" fillId="3" borderId="1" xfId="0" applyFont="1" applyFill="1" applyBorder="1"/>
    <xf numFmtId="164" fontId="5" fillId="5" borderId="1" xfId="0" applyNumberFormat="1" applyFont="1" applyFill="1" applyBorder="1"/>
    <xf numFmtId="164" fontId="5" fillId="0" borderId="1" xfId="0" applyNumberFormat="1" applyFont="1" applyFill="1" applyBorder="1"/>
    <xf numFmtId="0" fontId="3" fillId="3" borderId="1" xfId="0" applyFont="1" applyFill="1" applyBorder="1" applyAlignment="1">
      <alignment vertical="top"/>
    </xf>
    <xf numFmtId="164" fontId="4" fillId="5" borderId="1" xfId="0" applyNumberFormat="1" applyFont="1" applyFill="1" applyBorder="1"/>
    <xf numFmtId="0" fontId="6" fillId="0" borderId="0" xfId="0" applyFont="1"/>
    <xf numFmtId="165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164" fontId="3" fillId="3" borderId="1" xfId="1" applyNumberFormat="1" applyFont="1" applyFill="1" applyBorder="1"/>
    <xf numFmtId="0" fontId="3" fillId="2" borderId="0" xfId="0" applyFont="1" applyFill="1" applyAlignment="1"/>
    <xf numFmtId="0" fontId="3" fillId="2" borderId="1" xfId="0" applyFont="1" applyFill="1" applyBorder="1" applyAlignment="1"/>
    <xf numFmtId="44" fontId="5" fillId="0" borderId="1" xfId="0" applyNumberFormat="1" applyFont="1" applyFill="1" applyBorder="1"/>
    <xf numFmtId="0" fontId="7" fillId="0" borderId="0" xfId="0" applyFont="1"/>
    <xf numFmtId="164" fontId="0" fillId="0" borderId="0" xfId="0" applyNumberFormat="1"/>
    <xf numFmtId="164" fontId="7" fillId="0" borderId="0" xfId="0" applyNumberFormat="1" applyFont="1"/>
    <xf numFmtId="0" fontId="0" fillId="4" borderId="0" xfId="0" applyFill="1" applyBorder="1" applyAlignment="1">
      <alignment horizontal="center" vertical="center"/>
    </xf>
    <xf numFmtId="0" fontId="3" fillId="3" borderId="0" xfId="0" applyFont="1" applyFill="1" applyBorder="1"/>
    <xf numFmtId="0" fontId="0" fillId="0" borderId="0" xfId="0" applyBorder="1"/>
    <xf numFmtId="0" fontId="8" fillId="2" borderId="0" xfId="0" applyFont="1" applyFill="1" applyBorder="1"/>
    <xf numFmtId="0" fontId="3" fillId="3" borderId="0" xfId="0" applyFont="1" applyFill="1"/>
    <xf numFmtId="0" fontId="3" fillId="3" borderId="3" xfId="0" applyFont="1" applyFill="1" applyBorder="1"/>
    <xf numFmtId="164" fontId="5" fillId="0" borderId="3" xfId="0" applyNumberFormat="1" applyFont="1" applyFill="1" applyBorder="1"/>
    <xf numFmtId="0" fontId="3" fillId="3" borderId="4" xfId="0" applyFont="1" applyFill="1" applyBorder="1"/>
    <xf numFmtId="164" fontId="5" fillId="0" borderId="4" xfId="0" applyNumberFormat="1" applyFont="1" applyFill="1" applyBorder="1"/>
    <xf numFmtId="0" fontId="0" fillId="0" borderId="0" xfId="0" applyBorder="1" applyAlignment="1"/>
    <xf numFmtId="164" fontId="5" fillId="6" borderId="1" xfId="0" applyNumberFormat="1" applyFont="1" applyFill="1" applyBorder="1"/>
    <xf numFmtId="0" fontId="0" fillId="0" borderId="0" xfId="0" applyFont="1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5" fillId="4" borderId="0" xfId="0" applyFont="1" applyFill="1" applyAlignment="1">
      <alignment horizontal="center" vertical="center"/>
    </xf>
  </cellXfs>
  <cellStyles count="2">
    <cellStyle name="Moeda" xfId="1" builtinId="4"/>
    <cellStyle name="Normal" xfId="0" builtinId="0"/>
  </cellStyles>
  <dxfs count="14">
    <dxf>
      <font>
        <color theme="0"/>
      </font>
      <fill>
        <patternFill>
          <bgColor rgb="FFE30B0B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1"/>
      </font>
      <fill>
        <patternFill>
          <bgColor theme="7" tint="0.79998168889431442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0525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0000"/>
      <color rgb="FFF05252"/>
      <color rgb="FFE30B0B"/>
      <color rgb="FFFDFEFC"/>
      <color rgb="FFF4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0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3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4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5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6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17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5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6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7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8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9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0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1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2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3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4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5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6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17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5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6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7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8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9.xml><?xml version="1.0" encoding="utf-8"?>
<dgm:dataModel xmlns:dgm="http://schemas.openxmlformats.org/drawingml/2006/diagram" xmlns:a="http://schemas.openxmlformats.org/drawingml/2006/main">
  <dgm:ptLst>
    <dgm:pt modelId="{D1925D74-DE25-4101-992C-D4E144D16E99}" type="doc">
      <dgm:prSet loTypeId="urn:microsoft.com/office/officeart/2005/8/layout/chevron1" loCatId="process" qsTypeId="urn:microsoft.com/office/officeart/2005/8/quickstyle/simple5" qsCatId="simple" csTypeId="urn:microsoft.com/office/officeart/2005/8/colors/colorful3" csCatId="colorful" phldr="1"/>
      <dgm:spPr/>
      <dgm:t>
        <a:bodyPr/>
        <a:lstStyle/>
        <a:p>
          <a:endParaRPr lang="pt-BR"/>
        </a:p>
      </dgm:t>
    </dgm:pt>
    <dgm:pt modelId="{A71C4C54-DEF0-491B-B493-C4C354C9DAE0}" type="pres">
      <dgm:prSet presAssocID="{D1925D74-DE25-4101-992C-D4E144D16E99}" presName="Name0" presStyleCnt="0">
        <dgm:presLayoutVars>
          <dgm:dir/>
          <dgm:animLvl val="lvl"/>
          <dgm:resizeHandles val="exact"/>
        </dgm:presLayoutVars>
      </dgm:prSet>
      <dgm:spPr/>
    </dgm:pt>
  </dgm:ptLst>
  <dgm:cxnLst>
    <dgm:cxn modelId="{3DC3269B-873D-4F77-B522-F96A6373219F}" type="presOf" srcId="{D1925D74-DE25-4101-992C-D4E144D16E99}" destId="{A71C4C54-DEF0-491B-B493-C4C354C9DAE0}" srcOrd="0" destOrd="0" presId="urn:microsoft.com/office/officeart/2005/8/layout/chevron1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0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17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5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6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7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8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drawing9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0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1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2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3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4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5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6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17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5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6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7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8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layout9.xml><?xml version="1.0" encoding="utf-8"?>
<dgm:layoutDef xmlns:dgm="http://schemas.openxmlformats.org/drawingml/2006/diagram" xmlns:a="http://schemas.openxmlformats.org/drawingml/2006/main" uniqueId="urn:microsoft.com/office/officeart/2005/8/layout/chevron1">
  <dgm:title val=""/>
  <dgm:desc val=""/>
  <dgm:catLst>
    <dgm:cat type="process" pri="9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/>
      </dgm:if>
      <dgm:else name="Name3">
        <dgm:alg type="lin">
          <dgm:param type="linDir" val="fromR"/>
        </dgm:alg>
      </dgm:else>
    </dgm:choose>
    <dgm:shape xmlns:r="http://schemas.openxmlformats.org/officeDocument/2006/relationships" r:blip="">
      <dgm:adjLst/>
    </dgm:shape>
    <dgm:presOf/>
    <dgm:choose name="Name4">
      <dgm:if name="Name5" axis="des" func="maxDepth" op="gte" val="2">
        <dgm:constrLst>
          <dgm:constr type="h" for="ch" forName="composite" refType="h"/>
          <dgm:constr type="w" for="ch" forName="composite" refType="w"/>
          <dgm:constr type="w" for="des" forName="parTx"/>
          <dgm:constr type="h" for="des" forName="parTx" op="equ"/>
          <dgm:constr type="w" for="des" forName="desTx"/>
          <dgm:constr type="h" for="des" forName="desTx" op="equ"/>
          <dgm:constr type="primFontSz" for="des" forName="parTx" val="65"/>
          <dgm:constr type="secFontSz" for="des" forName="desTx" refType="primFontSz" refFor="des" refForName="parTx" op="equ"/>
          <dgm:constr type="h" for="des" forName="parTx" refType="primFontSz" refFor="des" refForName="parTx" fact="1.5"/>
          <dgm:constr type="h" for="des" forName="desTx" refType="primFontSz" refFor="des" refForName="parTx" fact="0.5"/>
          <dgm:constr type="w" for="ch" forName="space" op="equ" val="-6"/>
        </dgm:constrLst>
        <dgm:ruleLst>
          <dgm:rule type="w" for="ch" forName="composite" val="0" fact="NaN" max="NaN"/>
          <dgm:rule type="primFontSz" for="des" forName="parTx" val="5" fact="NaN" max="NaN"/>
        </dgm:ruleLst>
        <dgm:forEach name="Name6" axis="ch" ptType="node"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hoose name="Name7">
              <dgm:if name="Name8" func="var" arg="dir" op="equ" val="norm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if>
              <dgm:else name="Name9">
                <dgm:constrLst>
                  <dgm:constr type="l" for="ch" forName="parTx"/>
                  <dgm:constr type="w" for="ch" forName="parTx" refType="w"/>
                  <dgm:constr type="t" for="ch" forName="parTx"/>
                  <dgm:constr type="l" for="ch" forName="desTx" refType="w" fact="0.2"/>
                  <dgm:constr type="w" for="ch" forName="desTx" refType="w" refFor="ch" refForName="parTx" fact="0.8"/>
                  <dgm:constr type="t" for="ch" forName="desTx" refType="h" refFor="ch" refForName="parTx" fact="1.125"/>
                </dgm:constrLst>
              </dgm:else>
            </dgm:choose>
            <dgm:ruleLst>
              <dgm:rule type="h" val="INF" fact="NaN" max="NaN"/>
            </dgm:ruleLst>
            <dgm:layoutNode name="parTx">
              <dgm:varLst>
                <dgm:chMax val="0"/>
                <dgm:chPref val="0"/>
                <dgm:bulletEnabled val="1"/>
              </dgm:varLst>
              <dgm:alg type="tx"/>
              <dgm:choose name="Name10">
                <dgm:if name="Name11" func="var" arg="dir" op="equ" val="norm">
                  <dgm:shape xmlns:r="http://schemas.openxmlformats.org/officeDocument/2006/relationships" type="chevron" r:blip="">
                    <dgm:adjLst/>
                  </dgm:shape>
                </dgm:if>
                <dgm:else name="Name12">
                  <dgm:shape xmlns:r="http://schemas.openxmlformats.org/officeDocument/2006/relationships" rot="180" type="chevron" r:blip="">
                    <dgm:adjLst/>
                  </dgm:shape>
                </dgm:else>
              </dgm:choose>
              <dgm:presOf axis="self" ptType="node"/>
              <dgm:choose name="Name13">
                <dgm:if name="Name14" func="var" arg="dir" op="equ" val="norm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315"/>
                    <dgm:constr type="rMarg" refType="primFontSz" fact="0.105"/>
                  </dgm:constrLst>
                </dgm:if>
                <dgm:else name="Name15">
                  <dgm:constrLst>
                    <dgm:constr type="h" refType="w" op="lte" fact="0.4"/>
                    <dgm:constr type="h"/>
                    <dgm:constr type="tMarg" refType="primFontSz" fact="0.105"/>
                    <dgm:constr type="bMarg" refType="primFontSz" fact="0.105"/>
                    <dgm:constr type="lMarg" refType="primFontSz" fact="0.105"/>
                    <dgm:constr type="rMarg" refType="primFontSz" fact="0.315"/>
                  </dgm:constrLst>
                </dgm:else>
              </dgm:choose>
              <dgm:ruleLst>
                <dgm:rule type="h" val="INF" fact="NaN" max="NaN"/>
              </dgm:ruleLst>
            </dgm:layoutNode>
            <dgm:layoutNode name="desTx" styleLbl="revTx">
              <dgm:varLst>
                <dgm:bulletEnabled val="1"/>
              </dgm:varLst>
              <dgm:alg type="tx">
                <dgm:param type="stBulletLvl" val="1"/>
              </dgm:alg>
              <dgm:choose name="Name16">
                <dgm:if name="Name17" axis="ch" ptType="node" func="cnt" op="gte" val="1">
                  <dgm:shape xmlns:r="http://schemas.openxmlformats.org/officeDocument/2006/relationships" type="rect" r:blip="">
                    <dgm:adjLst/>
                  </dgm:shape>
                </dgm:if>
                <dgm:else name="Name18">
                  <dgm:shape xmlns:r="http://schemas.openxmlformats.org/officeDocument/2006/relationships" type="rect" r:blip="" hideGeom="1">
                    <dgm:adjLst/>
                  </dgm:shape>
                </dgm:else>
              </dgm:choose>
              <dgm:presOf axis="des" ptType="node"/>
              <dgm:constrLst>
                <dgm:constr type="secFontSz" val="65"/>
                <dgm:constr type="primFontSz" refType="secFontSz"/>
                <dgm:constr type="h"/>
                <dgm:constr type="tMarg"/>
                <dgm:constr type="bMarg"/>
                <dgm:constr type="rMarg"/>
                <dgm:constr type="lMarg"/>
              </dgm:constrLst>
              <dgm:ruleLst>
                <dgm:rule type="h" val="INF" fact="NaN" max="NaN"/>
              </dgm:ruleLst>
            </dgm:layoutNode>
          </dgm:layoutNode>
          <dgm:forEach name="Name19" axis="followSib" ptType="sibTrans" cnt="1">
            <dgm:layoutNode name="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if>
      <dgm:else name="Name20">
        <dgm:constrLst>
          <dgm:constr type="w" for="ch" forName="parTxOnly" refType="w"/>
          <dgm:constr type="h" for="des" forName="parTxOnly" op="equ"/>
          <dgm:constr type="primFontSz" for="des" forName="parTxOnly" op="equ" val="65"/>
          <dgm:constr type="w" for="ch" forName="parTxOnlySpace" refType="w" refFor="ch" refForName="parTxOnly" fact="-0.1"/>
        </dgm:constrLst>
        <dgm:ruleLst/>
        <dgm:forEach name="Name21" axis="ch" ptType="node">
          <dgm:layoutNode name="parTxOnly">
            <dgm:varLst>
              <dgm:chMax val="0"/>
              <dgm:chPref val="0"/>
              <dgm:bulletEnabled val="1"/>
            </dgm:varLst>
            <dgm:alg type="tx"/>
            <dgm:choose name="Name22">
              <dgm:if name="Name23" func="var" arg="dir" op="equ" val="norm">
                <dgm:shape xmlns:r="http://schemas.openxmlformats.org/officeDocument/2006/relationships" type="chevron" r:blip="">
                  <dgm:adjLst/>
                </dgm:shape>
              </dgm:if>
              <dgm:else name="Name24">
                <dgm:shape xmlns:r="http://schemas.openxmlformats.org/officeDocument/2006/relationships" rot="180" type="chevron" r:blip="">
                  <dgm:adjLst/>
                </dgm:shape>
              </dgm:else>
            </dgm:choose>
            <dgm:presOf axis="self" ptType="node"/>
            <dgm:choose name="Name25">
              <dgm:if name="Name26" func="var" arg="dir" op="equ" val="norm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315"/>
                  <dgm:constr type="rMarg" refType="primFontSz" fact="0.105"/>
                </dgm:constrLst>
              </dgm:if>
              <dgm:else name="Name27">
                <dgm:constrLst>
                  <dgm:constr type="h" refType="w" op="equ" fact="0.4"/>
                  <dgm:constr type="tMarg" refType="primFontSz" fact="0.105"/>
                  <dgm:constr type="bMarg" refType="primFontSz" fact="0.105"/>
                  <dgm:constr type="lMarg" refType="primFontSz" fact="0.105"/>
                  <dgm:constr type="rMarg" refType="primFontSz" fact="0.315"/>
                </dgm:constrLst>
              </dgm:else>
            </dgm:choose>
            <dgm:ruleLst>
              <dgm:rule type="primFontSz" val="5" fact="NaN" max="NaN"/>
            </dgm:ruleLst>
          </dgm:layoutNode>
          <dgm:forEach name="Name28" axis="followSib" ptType="sibTrans" cnt="1">
            <dgm:layoutNode name="parTxOnlySpace">
              <dgm:alg type="sp"/>
              <dgm:shape xmlns:r="http://schemas.openxmlformats.org/officeDocument/2006/relationships" r:blip="">
                <dgm:adjLst/>
              </dgm:shape>
              <dgm:presOf/>
              <dgm:constrLst/>
              <dgm:ruleLst/>
            </dgm:layoutNode>
          </dgm:forEach>
        </dgm:forEach>
      </dgm:else>
    </dgm:choos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0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1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2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3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4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5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6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17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5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6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7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8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9.xml><?xml version="1.0" encoding="utf-8"?>
<dgm:styleDef xmlns:dgm="http://schemas.openxmlformats.org/drawingml/2006/diagram" xmlns:a="http://schemas.openxmlformats.org/drawingml/2006/main" uniqueId="urn:microsoft.com/office/officeart/2005/8/quickstyle/simple5">
  <dgm:title val=""/>
  <dgm:desc val=""/>
  <dgm:catLst>
    <dgm:cat type="simple" pri="105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1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3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3">
        <a:scrgbClr r="0" g="0" b="0"/>
      </a:fillRef>
      <a:effectRef idx="3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0.xml"/><Relationship Id="rId2" Type="http://schemas.openxmlformats.org/officeDocument/2006/relationships/diagramLayout" Target="../diagrams/layout10.xml"/><Relationship Id="rId1" Type="http://schemas.openxmlformats.org/officeDocument/2006/relationships/diagramData" Target="../diagrams/data10.xml"/><Relationship Id="rId5" Type="http://schemas.microsoft.com/office/2007/relationships/diagramDrawing" Target="../diagrams/drawing10.xml"/><Relationship Id="rId4" Type="http://schemas.openxmlformats.org/officeDocument/2006/relationships/diagramColors" Target="../diagrams/colors1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1.xml"/><Relationship Id="rId2" Type="http://schemas.openxmlformats.org/officeDocument/2006/relationships/diagramLayout" Target="../diagrams/layout11.xml"/><Relationship Id="rId1" Type="http://schemas.openxmlformats.org/officeDocument/2006/relationships/diagramData" Target="../diagrams/data11.xml"/><Relationship Id="rId5" Type="http://schemas.microsoft.com/office/2007/relationships/diagramDrawing" Target="../diagrams/drawing11.xml"/><Relationship Id="rId4" Type="http://schemas.openxmlformats.org/officeDocument/2006/relationships/diagramColors" Target="../diagrams/colors1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2.xml"/><Relationship Id="rId2" Type="http://schemas.openxmlformats.org/officeDocument/2006/relationships/diagramLayout" Target="../diagrams/layout12.xml"/><Relationship Id="rId1" Type="http://schemas.openxmlformats.org/officeDocument/2006/relationships/diagramData" Target="../diagrams/data12.xml"/><Relationship Id="rId5" Type="http://schemas.microsoft.com/office/2007/relationships/diagramDrawing" Target="../diagrams/drawing12.xml"/><Relationship Id="rId4" Type="http://schemas.openxmlformats.org/officeDocument/2006/relationships/diagramColors" Target="../diagrams/colors1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3.xml"/><Relationship Id="rId2" Type="http://schemas.openxmlformats.org/officeDocument/2006/relationships/diagramLayout" Target="../diagrams/layout13.xml"/><Relationship Id="rId1" Type="http://schemas.openxmlformats.org/officeDocument/2006/relationships/diagramData" Target="../diagrams/data13.xml"/><Relationship Id="rId5" Type="http://schemas.microsoft.com/office/2007/relationships/diagramDrawing" Target="../diagrams/drawing13.xml"/><Relationship Id="rId4" Type="http://schemas.openxmlformats.org/officeDocument/2006/relationships/diagramColors" Target="../diagrams/colors1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4.xml"/><Relationship Id="rId2" Type="http://schemas.openxmlformats.org/officeDocument/2006/relationships/diagramLayout" Target="../diagrams/layout14.xml"/><Relationship Id="rId1" Type="http://schemas.openxmlformats.org/officeDocument/2006/relationships/diagramData" Target="../diagrams/data14.xml"/><Relationship Id="rId5" Type="http://schemas.microsoft.com/office/2007/relationships/diagramDrawing" Target="../diagrams/drawing14.xml"/><Relationship Id="rId4" Type="http://schemas.openxmlformats.org/officeDocument/2006/relationships/diagramColors" Target="../diagrams/colors14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5.xml"/><Relationship Id="rId2" Type="http://schemas.openxmlformats.org/officeDocument/2006/relationships/diagramLayout" Target="../diagrams/layout15.xml"/><Relationship Id="rId1" Type="http://schemas.openxmlformats.org/officeDocument/2006/relationships/diagramData" Target="../diagrams/data15.xml"/><Relationship Id="rId5" Type="http://schemas.microsoft.com/office/2007/relationships/diagramDrawing" Target="../diagrams/drawing15.xml"/><Relationship Id="rId4" Type="http://schemas.openxmlformats.org/officeDocument/2006/relationships/diagramColors" Target="../diagrams/colors15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6.xml"/><Relationship Id="rId2" Type="http://schemas.openxmlformats.org/officeDocument/2006/relationships/diagramLayout" Target="../diagrams/layout16.xml"/><Relationship Id="rId1" Type="http://schemas.openxmlformats.org/officeDocument/2006/relationships/diagramData" Target="../diagrams/data16.xml"/><Relationship Id="rId5" Type="http://schemas.microsoft.com/office/2007/relationships/diagramDrawing" Target="../diagrams/drawing16.xml"/><Relationship Id="rId4" Type="http://schemas.openxmlformats.org/officeDocument/2006/relationships/diagramColors" Target="../diagrams/colors16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7.xml"/><Relationship Id="rId2" Type="http://schemas.openxmlformats.org/officeDocument/2006/relationships/diagramLayout" Target="../diagrams/layout17.xml"/><Relationship Id="rId1" Type="http://schemas.openxmlformats.org/officeDocument/2006/relationships/diagramData" Target="../diagrams/data17.xml"/><Relationship Id="rId5" Type="http://schemas.microsoft.com/office/2007/relationships/diagramDrawing" Target="../diagrams/drawing17.xml"/><Relationship Id="rId4" Type="http://schemas.openxmlformats.org/officeDocument/2006/relationships/diagramColors" Target="../diagrams/colors1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3.xml"/><Relationship Id="rId2" Type="http://schemas.openxmlformats.org/officeDocument/2006/relationships/diagramLayout" Target="../diagrams/layout3.xml"/><Relationship Id="rId1" Type="http://schemas.openxmlformats.org/officeDocument/2006/relationships/diagramData" Target="../diagrams/data3.xml"/><Relationship Id="rId5" Type="http://schemas.microsoft.com/office/2007/relationships/diagramDrawing" Target="../diagrams/drawing3.xml"/><Relationship Id="rId4" Type="http://schemas.openxmlformats.org/officeDocument/2006/relationships/diagramColors" Target="../diagrams/colors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4.xml"/><Relationship Id="rId2" Type="http://schemas.openxmlformats.org/officeDocument/2006/relationships/diagramLayout" Target="../diagrams/layout4.xml"/><Relationship Id="rId1" Type="http://schemas.openxmlformats.org/officeDocument/2006/relationships/diagramData" Target="../diagrams/data4.xml"/><Relationship Id="rId5" Type="http://schemas.microsoft.com/office/2007/relationships/diagramDrawing" Target="../diagrams/drawing4.xml"/><Relationship Id="rId4" Type="http://schemas.openxmlformats.org/officeDocument/2006/relationships/diagramColors" Target="../diagrams/colors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5.xml"/><Relationship Id="rId2" Type="http://schemas.openxmlformats.org/officeDocument/2006/relationships/diagramLayout" Target="../diagrams/layout5.xml"/><Relationship Id="rId1" Type="http://schemas.openxmlformats.org/officeDocument/2006/relationships/diagramData" Target="../diagrams/data5.xml"/><Relationship Id="rId5" Type="http://schemas.microsoft.com/office/2007/relationships/diagramDrawing" Target="../diagrams/drawing5.xml"/><Relationship Id="rId4" Type="http://schemas.openxmlformats.org/officeDocument/2006/relationships/diagramColors" Target="../diagrams/colors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6.xml"/><Relationship Id="rId2" Type="http://schemas.openxmlformats.org/officeDocument/2006/relationships/diagramLayout" Target="../diagrams/layout6.xml"/><Relationship Id="rId1" Type="http://schemas.openxmlformats.org/officeDocument/2006/relationships/diagramData" Target="../diagrams/data6.xml"/><Relationship Id="rId5" Type="http://schemas.microsoft.com/office/2007/relationships/diagramDrawing" Target="../diagrams/drawing6.xml"/><Relationship Id="rId4" Type="http://schemas.openxmlformats.org/officeDocument/2006/relationships/diagramColors" Target="../diagrams/colors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7.xml"/><Relationship Id="rId2" Type="http://schemas.openxmlformats.org/officeDocument/2006/relationships/diagramLayout" Target="../diagrams/layout7.xml"/><Relationship Id="rId1" Type="http://schemas.openxmlformats.org/officeDocument/2006/relationships/diagramData" Target="../diagrams/data7.xml"/><Relationship Id="rId5" Type="http://schemas.microsoft.com/office/2007/relationships/diagramDrawing" Target="../diagrams/drawing7.xml"/><Relationship Id="rId4" Type="http://schemas.openxmlformats.org/officeDocument/2006/relationships/diagramColors" Target="../diagrams/colors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8.xml"/><Relationship Id="rId2" Type="http://schemas.openxmlformats.org/officeDocument/2006/relationships/diagramLayout" Target="../diagrams/layout8.xml"/><Relationship Id="rId1" Type="http://schemas.openxmlformats.org/officeDocument/2006/relationships/diagramData" Target="../diagrams/data8.xml"/><Relationship Id="rId5" Type="http://schemas.microsoft.com/office/2007/relationships/diagramDrawing" Target="../diagrams/drawing8.xml"/><Relationship Id="rId4" Type="http://schemas.openxmlformats.org/officeDocument/2006/relationships/diagramColors" Target="../diagrams/colors8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9.xml"/><Relationship Id="rId2" Type="http://schemas.openxmlformats.org/officeDocument/2006/relationships/diagramLayout" Target="../diagrams/layout9.xml"/><Relationship Id="rId1" Type="http://schemas.openxmlformats.org/officeDocument/2006/relationships/diagramData" Target="../diagrams/data9.xml"/><Relationship Id="rId5" Type="http://schemas.microsoft.com/office/2007/relationships/diagramDrawing" Target="../diagrams/drawing9.xml"/><Relationship Id="rId4" Type="http://schemas.openxmlformats.org/officeDocument/2006/relationships/diagramColors" Target="../diagrams/colors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6</xdr:row>
      <xdr:rowOff>21981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DBAC9413-94BD-4701-835A-ECF49DEC10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61D2A265-00DE-4F82-BF30-F3229E6811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E5C8F5FD-79F4-4ABB-A71A-B725E02E2B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7377D0FA-78B0-4A3D-8E73-8A851E79D9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022DCFFB-E168-4875-BDEB-94DA697994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5B095A99-1967-4566-96ED-3BF8EDD9B8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FB12653C-9BA6-40C9-B961-3E0561431F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EDA58ECE-3266-4B5D-9219-F6A0817F15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7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791D05FA-B569-4785-B0B5-A0162CB70F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74E5CE06-BC1C-47D3-AEB3-BA7F5EA40C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936CA211-F045-4889-AE67-2200B3C678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CBC5058D-EDD8-4AB5-960D-7382B8DF0E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0F8BD173-5241-439D-83C1-21C6D4D6B7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D7B30273-9C42-46A5-BCC3-0BAD24136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6</xdr:row>
      <xdr:rowOff>21981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88CB5A67-38FD-4A56-BD68-80F44E40CD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5</xdr:row>
      <xdr:rowOff>0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E3956422-C83E-4004-93D4-8294530FDD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388328</xdr:colOff>
      <xdr:row>1</xdr:row>
      <xdr:rowOff>58615</xdr:rowOff>
    </xdr:from>
    <xdr:to>
      <xdr:col>13</xdr:col>
      <xdr:colOff>95251</xdr:colOff>
      <xdr:row>6</xdr:row>
      <xdr:rowOff>21981</xdr:rowOff>
    </xdr:to>
    <xdr:graphicFrame macro="">
      <xdr:nvGraphicFramePr>
        <xdr:cNvPr id="2" name="Diagrama 1">
          <a:extLst>
            <a:ext uri="{FF2B5EF4-FFF2-40B4-BE49-F238E27FC236}">
              <a16:creationId xmlns:a16="http://schemas.microsoft.com/office/drawing/2014/main" id="{142AB577-7C3D-4DE0-A7CA-EB9BF2E7FF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ilson/Documents/excel-2016-treinamento-essencial/funcoes-recursos-adiciona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ilson/Documents/Curso-Excel-2016-Treinamento-Essencial-M&#243;dulo-I/Excel%202016%20-%20Treinamento%20Essen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turamento Mensal"/>
      <sheetName val="Hotéis Smart"/>
      <sheetName val="CONCATENAR"/>
      <sheetName val="Subtotais"/>
    </sheetNames>
    <sheetDataSet>
      <sheetData sheetId="0" refreshError="1"/>
      <sheetData sheetId="1">
        <row r="3">
          <cell r="C3">
            <v>220000</v>
          </cell>
        </row>
        <row r="4">
          <cell r="C4">
            <v>530000</v>
          </cell>
        </row>
        <row r="5">
          <cell r="C5">
            <v>150000</v>
          </cell>
        </row>
        <row r="6">
          <cell r="C6">
            <v>210000</v>
          </cell>
        </row>
        <row r="7">
          <cell r="C7">
            <v>750000</v>
          </cell>
        </row>
        <row r="8">
          <cell r="C8">
            <v>400000</v>
          </cell>
        </row>
        <row r="9">
          <cell r="C9">
            <v>70000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e de Produtos"/>
      <sheetName val="Notas dos Alunos"/>
      <sheetName val="Compras a Prazo"/>
      <sheetName val="Financiamento de Imóveis"/>
      <sheetName val="PROCV e PROCH"/>
      <sheetName val="Hotéis Smart Análise"/>
    </sheetNames>
    <sheetDataSet>
      <sheetData sheetId="0"/>
      <sheetData sheetId="1"/>
      <sheetData sheetId="2"/>
      <sheetData sheetId="3"/>
      <sheetData sheetId="4">
        <row r="12">
          <cell r="I12">
            <v>0</v>
          </cell>
          <cell r="J12">
            <v>100</v>
          </cell>
          <cell r="K12">
            <v>500</v>
          </cell>
          <cell r="L12">
            <v>1000</v>
          </cell>
        </row>
        <row r="13">
          <cell r="I13">
            <v>0.2</v>
          </cell>
          <cell r="J13">
            <v>0.15</v>
          </cell>
          <cell r="K13">
            <v>0.1</v>
          </cell>
          <cell r="L13">
            <v>0.05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A27FF-DBE1-44ED-AE74-98732DC51267}">
  <sheetPr>
    <tabColor theme="9" tint="0.79998168889431442"/>
  </sheetPr>
  <dimension ref="A1:G11"/>
  <sheetViews>
    <sheetView tabSelected="1" zoomScale="130" zoomScaleNormal="130" workbookViewId="0">
      <selection activeCell="F12" sqref="F12"/>
    </sheetView>
  </sheetViews>
  <sheetFormatPr defaultRowHeight="15"/>
  <cols>
    <col min="1" max="1" width="12.4257812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4" bestFit="1" customWidth="1"/>
    <col min="8" max="9" width="15" bestFit="1" customWidth="1"/>
  </cols>
  <sheetData>
    <row r="1" spans="1:7" ht="36" customHeight="1">
      <c r="A1" s="29" t="s">
        <v>0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16</v>
      </c>
    </row>
    <row r="3" spans="1:7">
      <c r="A3" s="31" t="s">
        <v>10</v>
      </c>
      <c r="B3" s="2" t="s">
        <v>11</v>
      </c>
      <c r="C3" s="4">
        <v>45843.6</v>
      </c>
      <c r="D3" s="4">
        <v>50540.89</v>
      </c>
      <c r="E3" s="4">
        <v>48241.35</v>
      </c>
      <c r="F3" s="4">
        <v>60397.08</v>
      </c>
      <c r="G3" s="8">
        <v>1.2999999999999999E-2</v>
      </c>
    </row>
    <row r="4" spans="1:7">
      <c r="A4" s="31"/>
      <c r="B4" s="2" t="s">
        <v>12</v>
      </c>
      <c r="C4" s="4">
        <v>49830</v>
      </c>
      <c r="D4" s="4">
        <v>54935.75</v>
      </c>
      <c r="E4" s="4">
        <v>52436.25</v>
      </c>
      <c r="F4" s="4">
        <v>65649</v>
      </c>
    </row>
    <row r="5" spans="1:7">
      <c r="A5" s="31"/>
      <c r="B5" s="2" t="s">
        <v>13</v>
      </c>
      <c r="C5" s="4">
        <v>69762</v>
      </c>
      <c r="D5" s="4">
        <v>76910.049999999988</v>
      </c>
      <c r="E5" s="4">
        <v>73410.75</v>
      </c>
      <c r="F5" s="4">
        <v>91908.599999999991</v>
      </c>
    </row>
    <row r="6" spans="1:7">
      <c r="A6" s="31"/>
      <c r="B6" s="5" t="s">
        <v>14</v>
      </c>
      <c r="C6" s="4">
        <v>33884.400000000001</v>
      </c>
      <c r="D6" s="4">
        <v>37356.310000000005</v>
      </c>
      <c r="E6" s="4">
        <v>35656.65</v>
      </c>
      <c r="F6" s="4">
        <v>44641.32</v>
      </c>
      <c r="G6" s="7"/>
    </row>
    <row r="7" spans="1:7">
      <c r="A7" s="32"/>
      <c r="B7" s="32"/>
      <c r="C7" s="32"/>
      <c r="D7" s="32"/>
      <c r="E7" s="32"/>
      <c r="F7" s="32"/>
    </row>
    <row r="8" spans="1:7">
      <c r="A8" s="31" t="s">
        <v>15</v>
      </c>
      <c r="B8" s="2" t="s">
        <v>11</v>
      </c>
      <c r="C8" s="4">
        <f>C3*$G$3</f>
        <v>595.96679999999992</v>
      </c>
      <c r="D8" s="4">
        <f>D3*$G3</f>
        <v>657.03156999999999</v>
      </c>
      <c r="E8" s="4">
        <f t="shared" ref="E8:F8" si="0">E3*$G3</f>
        <v>627.13754999999992</v>
      </c>
      <c r="F8" s="4">
        <f t="shared" si="0"/>
        <v>785.16203999999993</v>
      </c>
    </row>
    <row r="9" spans="1:7">
      <c r="A9" s="31"/>
      <c r="B9" s="2" t="s">
        <v>12</v>
      </c>
      <c r="C9" s="4">
        <f>C4*$G$3</f>
        <v>647.79</v>
      </c>
      <c r="D9" s="4">
        <f>D4*$G$3</f>
        <v>714.16474999999991</v>
      </c>
      <c r="E9" s="4">
        <f t="shared" ref="E9:F9" si="1">E4*$G$3</f>
        <v>681.67124999999999</v>
      </c>
      <c r="F9" s="4">
        <f t="shared" si="1"/>
        <v>853.43700000000001</v>
      </c>
    </row>
    <row r="10" spans="1:7">
      <c r="A10" s="31"/>
      <c r="B10" s="5" t="s">
        <v>13</v>
      </c>
      <c r="C10" s="4">
        <f t="shared" ref="C10:F10" si="2">C5*$G$3</f>
        <v>906.90599999999995</v>
      </c>
      <c r="D10" s="4">
        <f t="shared" si="2"/>
        <v>999.83064999999976</v>
      </c>
      <c r="E10" s="4">
        <f t="shared" si="2"/>
        <v>954.33974999999998</v>
      </c>
      <c r="F10" s="4">
        <f t="shared" si="2"/>
        <v>1194.8117999999997</v>
      </c>
    </row>
    <row r="11" spans="1:7">
      <c r="A11" s="31"/>
      <c r="B11" s="2" t="s">
        <v>14</v>
      </c>
      <c r="C11" s="4">
        <f t="shared" ref="C11:E11" si="3">C6*$G$3</f>
        <v>440.49720000000002</v>
      </c>
      <c r="D11" s="4">
        <f t="shared" si="3"/>
        <v>485.63203000000004</v>
      </c>
      <c r="E11" s="4">
        <f t="shared" si="3"/>
        <v>463.53645</v>
      </c>
      <c r="F11" s="4">
        <f>F6*$G$3</f>
        <v>580.33715999999993</v>
      </c>
    </row>
  </sheetData>
  <mergeCells count="5">
    <mergeCell ref="A1:G1"/>
    <mergeCell ref="A2:B2"/>
    <mergeCell ref="A3:A6"/>
    <mergeCell ref="A8:A11"/>
    <mergeCell ref="A7:F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C345E-2D66-4193-98E6-30712BE24846}">
  <sheetPr>
    <tabColor theme="9" tint="0.59999389629810485"/>
  </sheetPr>
  <dimension ref="A1:G11"/>
  <sheetViews>
    <sheetView zoomScale="130" zoomScaleNormal="130" workbookViewId="0">
      <selection activeCell="C3" sqref="C3:F9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250000</v>
      </c>
      <c r="F11" s="28"/>
      <c r="G11" s="7"/>
    </row>
  </sheetData>
  <mergeCells count="3">
    <mergeCell ref="A1:G1"/>
    <mergeCell ref="A2:B2"/>
    <mergeCell ref="A3:A7"/>
  </mergeCells>
  <conditionalFormatting sqref="C3:F9">
    <cfRule type="cellIs" dxfId="13" priority="3" operator="greaterThan">
      <formula>$B$11</formula>
    </cfRule>
    <cfRule type="cellIs" dxfId="12" priority="2" operator="between">
      <formula>200000</formula>
      <formula>$B$11</formula>
    </cfRule>
    <cfRule type="cellIs" dxfId="11" priority="1" operator="lessThan">
      <formula>200000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FD08C6-5B06-4656-8376-4075DD9ADC49}">
  <sheetPr>
    <tabColor theme="9" tint="0.39997558519241921"/>
  </sheetPr>
  <dimension ref="A1:G11"/>
  <sheetViews>
    <sheetView zoomScale="130" zoomScaleNormal="130" workbookViewId="0">
      <selection activeCell="F6" sqref="F6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250000</v>
      </c>
      <c r="F11" s="28"/>
      <c r="G11" s="7"/>
    </row>
  </sheetData>
  <mergeCells count="3">
    <mergeCell ref="A1:G1"/>
    <mergeCell ref="A2:B2"/>
    <mergeCell ref="A3:A7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65D90-61FE-4D71-8096-B2380FDB151F}">
  <sheetPr>
    <tabColor theme="9" tint="-0.249977111117893"/>
  </sheetPr>
  <dimension ref="A1:G11"/>
  <sheetViews>
    <sheetView zoomScale="130" zoomScaleNormal="130" workbookViewId="0">
      <selection activeCell="G10" sqref="G10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250000</v>
      </c>
      <c r="F11" s="28"/>
      <c r="G11" s="7"/>
    </row>
  </sheetData>
  <mergeCells count="3">
    <mergeCell ref="A1:G1"/>
    <mergeCell ref="A2:B2"/>
    <mergeCell ref="A3:A7"/>
  </mergeCells>
  <conditionalFormatting sqref="G3:G9">
    <cfRule type="top10" dxfId="10" priority="2" rank="3"/>
    <cfRule type="top10" dxfId="9" priority="1" percent="1" rank="50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763E09-859C-411F-AC91-A06ECE791999}">
  <sheetPr>
    <tabColor theme="9" tint="-0.499984740745262"/>
  </sheetPr>
  <dimension ref="A1:G11"/>
  <sheetViews>
    <sheetView zoomScale="130" zoomScaleNormal="130" workbookViewId="0">
      <selection activeCell="G10" sqref="G10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1500000</v>
      </c>
      <c r="F11" s="28"/>
      <c r="G11" s="7"/>
    </row>
  </sheetData>
  <mergeCells count="3">
    <mergeCell ref="A1:G1"/>
    <mergeCell ref="A2:B2"/>
    <mergeCell ref="A3:A7"/>
  </mergeCells>
  <conditionalFormatting sqref="C10:F10">
    <cfRule type="dataBar" priority="1">
      <dataBar>
        <cfvo type="num" val="$B$11"/>
        <cfvo type="num" val="2000000"/>
        <color rgb="FF63C384"/>
      </dataBar>
      <extLst>
        <ext xmlns:x14="http://schemas.microsoft.com/office/spreadsheetml/2009/9/main" uri="{B025F937-C7B1-47D3-B67F-A62EFF666E3E}">
          <x14:id>{3CBE961E-ADFA-42D7-BB3A-B26DC7AB7FDE}</x14:id>
        </ext>
      </extLst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BE961E-ADFA-42D7-BB3A-B26DC7AB7FDE}">
            <x14:dataBar minLength="0" maxLength="100" gradient="0">
              <x14:cfvo type="num">
                <xm:f>$B$11</xm:f>
              </x14:cfvo>
              <x14:cfvo type="num">
                <xm:f>2000000</xm:f>
              </x14:cfvo>
              <x14:negativeFillColor rgb="FFFF0000"/>
              <x14:axisColor rgb="FF000000"/>
            </x14:dataBar>
          </x14:cfRule>
          <xm:sqref>C10:F10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48C03-9E26-4185-A85B-A3D2CBBE7907}">
  <sheetPr>
    <tabColor theme="9" tint="-0.249977111117893"/>
  </sheetPr>
  <dimension ref="A1:G11"/>
  <sheetViews>
    <sheetView zoomScale="130" zoomScaleNormal="130" workbookViewId="0">
      <selection activeCell="G3" sqref="G3:G9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1500000</v>
      </c>
      <c r="F11" s="28"/>
      <c r="G11" s="7"/>
    </row>
  </sheetData>
  <mergeCells count="3">
    <mergeCell ref="A1:G1"/>
    <mergeCell ref="A2:B2"/>
    <mergeCell ref="A3:A7"/>
  </mergeCells>
  <conditionalFormatting sqref="C10:F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3EFAE-3019-47EC-ACFD-72F3BE7FA2E9}">
  <sheetPr>
    <tabColor theme="9" tint="0.39997558519241921"/>
  </sheetPr>
  <dimension ref="A1:G11"/>
  <sheetViews>
    <sheetView zoomScale="130" zoomScaleNormal="130" workbookViewId="0">
      <selection activeCell="G10" sqref="G10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1500000</v>
      </c>
      <c r="F11" s="28"/>
      <c r="G11" s="7"/>
    </row>
  </sheetData>
  <mergeCells count="3">
    <mergeCell ref="A1:G1"/>
    <mergeCell ref="A2:B2"/>
    <mergeCell ref="A3:A7"/>
  </mergeCells>
  <conditionalFormatting sqref="C10:F10">
    <cfRule type="iconSet" priority="2">
      <iconSet iconSet="5Rating">
        <cfvo type="percent" val="0"/>
        <cfvo type="percent" val="20"/>
        <cfvo type="percent" val="40"/>
        <cfvo type="percent" val="60"/>
        <cfvo type="percent" val="80"/>
      </iconSet>
    </cfRule>
  </conditionalFormatting>
  <conditionalFormatting sqref="G3:G9">
    <cfRule type="iconSet" priority="1">
      <iconSet iconSet="3TrafficLights2">
        <cfvo type="percent" val="0"/>
        <cfvo type="num" val="850000"/>
        <cfvo type="num" val="$B$11"/>
      </iconSet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B0D82-E99F-4D4B-88E3-7DE7AC38557A}">
  <sheetPr>
    <tabColor theme="9" tint="0.59999389629810485"/>
  </sheetPr>
  <dimension ref="A1:G11"/>
  <sheetViews>
    <sheetView zoomScale="130" zoomScaleNormal="130" workbookViewId="0">
      <selection activeCell="G11" sqref="G11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28"/>
    </row>
    <row r="11" spans="1:7">
      <c r="A11" s="9" t="s">
        <v>23</v>
      </c>
      <c r="B11" s="10">
        <v>250000</v>
      </c>
      <c r="F11" s="28"/>
      <c r="G11" s="7"/>
    </row>
  </sheetData>
  <mergeCells count="3">
    <mergeCell ref="A1:G1"/>
    <mergeCell ref="A2:B2"/>
    <mergeCell ref="A3:A7"/>
  </mergeCells>
  <conditionalFormatting sqref="C10:F10">
    <cfRule type="aboveAverage" dxfId="8" priority="2"/>
  </conditionalFormatting>
  <conditionalFormatting sqref="G3:G9">
    <cfRule type="aboveAverage" dxfId="7" priority="1" aboveAverage="0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0CA61-DDC9-4518-ABF5-5F5EC9B771DC}">
  <sheetPr>
    <tabColor theme="9" tint="0.79998168889431442"/>
  </sheetPr>
  <dimension ref="A1:G11"/>
  <sheetViews>
    <sheetView zoomScale="130" zoomScaleNormal="130" workbookViewId="0">
      <selection activeCell="G10" sqref="G10"/>
    </sheetView>
  </sheetViews>
  <sheetFormatPr defaultRowHeight="15"/>
  <cols>
    <col min="1" max="1" width="10.7109375" customWidth="1"/>
    <col min="2" max="2" width="15" customWidth="1"/>
    <col min="3" max="6" width="16" bestFit="1" customWidth="1"/>
    <col min="7" max="7" width="16.28515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2" t="s">
        <v>5</v>
      </c>
    </row>
    <row r="3" spans="1:7">
      <c r="A3" s="31" t="s">
        <v>6</v>
      </c>
      <c r="B3" s="2" t="s">
        <v>19</v>
      </c>
      <c r="C3" s="4">
        <v>199320</v>
      </c>
      <c r="D3" s="4">
        <v>219743</v>
      </c>
      <c r="E3" s="4">
        <v>209745</v>
      </c>
      <c r="F3" s="4">
        <v>262596</v>
      </c>
      <c r="G3" s="27">
        <f>SUM(C3:F3)</f>
        <v>891404</v>
      </c>
    </row>
    <row r="4" spans="1:7">
      <c r="A4" s="31"/>
      <c r="B4" s="2" t="s">
        <v>20</v>
      </c>
      <c r="C4" s="4">
        <v>227320</v>
      </c>
      <c r="D4" s="4">
        <v>207243</v>
      </c>
      <c r="E4" s="4">
        <v>229745</v>
      </c>
      <c r="F4" s="4">
        <v>258596</v>
      </c>
      <c r="G4" s="27">
        <f>SUM(C4:F4)</f>
        <v>922904</v>
      </c>
    </row>
    <row r="5" spans="1:7">
      <c r="A5" s="31"/>
      <c r="B5" s="2" t="s">
        <v>24</v>
      </c>
      <c r="C5" s="4">
        <v>160425</v>
      </c>
      <c r="D5" s="4">
        <v>210000</v>
      </c>
      <c r="E5" s="4">
        <v>237893</v>
      </c>
      <c r="F5" s="4">
        <v>234664</v>
      </c>
      <c r="G5" s="27">
        <f t="shared" ref="G5:G9" si="0">SUM(C5:F5)</f>
        <v>842982</v>
      </c>
    </row>
    <row r="6" spans="1:7">
      <c r="A6" s="31"/>
      <c r="B6" s="2" t="s">
        <v>25</v>
      </c>
      <c r="C6" s="4">
        <v>177342</v>
      </c>
      <c r="D6" s="4">
        <v>205643</v>
      </c>
      <c r="E6" s="4">
        <v>297422</v>
      </c>
      <c r="F6" s="4">
        <v>213950</v>
      </c>
      <c r="G6" s="27">
        <f t="shared" si="0"/>
        <v>894357</v>
      </c>
    </row>
    <row r="7" spans="1:7">
      <c r="A7" s="31"/>
      <c r="B7" s="2" t="s">
        <v>21</v>
      </c>
      <c r="C7" s="4">
        <v>347320</v>
      </c>
      <c r="D7" s="4">
        <v>327243</v>
      </c>
      <c r="E7" s="4">
        <v>349745</v>
      </c>
      <c r="F7" s="4">
        <v>378596</v>
      </c>
      <c r="G7" s="27">
        <f t="shared" si="0"/>
        <v>1402904</v>
      </c>
    </row>
    <row r="8" spans="1:7">
      <c r="A8" s="17"/>
      <c r="B8" s="18" t="s">
        <v>26</v>
      </c>
      <c r="C8" s="4">
        <v>305467</v>
      </c>
      <c r="D8" s="4">
        <v>307943</v>
      </c>
      <c r="E8" s="4">
        <v>314832</v>
      </c>
      <c r="F8" s="4">
        <v>312056</v>
      </c>
      <c r="G8" s="27">
        <f t="shared" si="0"/>
        <v>1240298</v>
      </c>
    </row>
    <row r="9" spans="1:7">
      <c r="A9" s="17"/>
      <c r="B9" s="18" t="s">
        <v>27</v>
      </c>
      <c r="C9" s="4">
        <v>222752</v>
      </c>
      <c r="D9" s="4">
        <v>219945</v>
      </c>
      <c r="E9" s="4">
        <v>183422</v>
      </c>
      <c r="F9" s="4">
        <v>222643</v>
      </c>
      <c r="G9" s="27">
        <f t="shared" si="0"/>
        <v>848762</v>
      </c>
    </row>
    <row r="10" spans="1:7">
      <c r="B10" s="11" t="s">
        <v>5</v>
      </c>
      <c r="C10" s="27">
        <f>SUM(C3:C9)</f>
        <v>1639946</v>
      </c>
      <c r="D10" s="27">
        <f>SUM(D3:D9)</f>
        <v>1697760</v>
      </c>
      <c r="E10" s="27">
        <f>SUM(E3:E9)</f>
        <v>1822804</v>
      </c>
      <c r="F10" s="27">
        <f>SUM(F3:F9)</f>
        <v>1883101</v>
      </c>
      <c r="G10" s="7"/>
    </row>
    <row r="11" spans="1:7">
      <c r="A11" s="9" t="s">
        <v>23</v>
      </c>
      <c r="B11" s="10">
        <v>1000000</v>
      </c>
      <c r="F11" s="28"/>
      <c r="G11" s="7"/>
    </row>
  </sheetData>
  <mergeCells count="3">
    <mergeCell ref="A1:G1"/>
    <mergeCell ref="A2:B2"/>
    <mergeCell ref="A3:A7"/>
  </mergeCells>
  <conditionalFormatting sqref="G3:G9">
    <cfRule type="expression" dxfId="6" priority="1">
      <formula>G3&lt;850000</formula>
    </cfRule>
    <cfRule type="expression" dxfId="5" priority="2">
      <formula>AND(G3&gt;=850000,G3&lt;1000000)</formula>
    </cfRule>
    <cfRule type="expression" dxfId="4" priority="3">
      <formula>G3&gt;=$B$11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44A7B-D6E0-41A8-B265-5B5A2E88B944}">
  <sheetPr>
    <tabColor theme="9" tint="0.59999389629810485"/>
  </sheetPr>
  <dimension ref="A1:H13"/>
  <sheetViews>
    <sheetView zoomScale="130" zoomScaleNormal="130" workbookViewId="0">
      <selection activeCell="G8" sqref="G8"/>
    </sheetView>
  </sheetViews>
  <sheetFormatPr defaultRowHeight="15"/>
  <cols>
    <col min="1" max="1" width="10.7109375" customWidth="1"/>
    <col min="2" max="2" width="15" customWidth="1"/>
    <col min="3" max="6" width="14.28515625" customWidth="1"/>
    <col min="7" max="7" width="15.140625" customWidth="1"/>
  </cols>
  <sheetData>
    <row r="1" spans="1:8" ht="36" customHeight="1">
      <c r="A1" s="29" t="s">
        <v>36</v>
      </c>
      <c r="B1" s="29"/>
      <c r="C1" s="29"/>
      <c r="D1" s="29"/>
      <c r="E1" s="29"/>
      <c r="F1" s="29"/>
      <c r="G1" s="29"/>
    </row>
    <row r="2" spans="1:8">
      <c r="C2" s="21" t="s">
        <v>1</v>
      </c>
      <c r="D2" s="21" t="s">
        <v>2</v>
      </c>
      <c r="E2" s="21" t="s">
        <v>3</v>
      </c>
      <c r="F2" s="21" t="s">
        <v>4</v>
      </c>
      <c r="G2" s="20" t="s">
        <v>5</v>
      </c>
    </row>
    <row r="3" spans="1:8">
      <c r="A3" s="33" t="s">
        <v>6</v>
      </c>
      <c r="B3" s="2" t="s">
        <v>35</v>
      </c>
      <c r="C3" s="4">
        <v>4300</v>
      </c>
      <c r="D3" s="4">
        <v>4300</v>
      </c>
      <c r="E3" s="4">
        <v>5200</v>
      </c>
      <c r="F3" s="4">
        <v>5200</v>
      </c>
      <c r="G3" s="27">
        <f>SUM(C3:F3)</f>
        <v>19000</v>
      </c>
    </row>
    <row r="4" spans="1:8">
      <c r="A4" s="33"/>
      <c r="B4" s="2" t="s">
        <v>34</v>
      </c>
      <c r="C4" s="4">
        <v>1330</v>
      </c>
      <c r="D4" s="4">
        <v>1450</v>
      </c>
      <c r="E4" s="4">
        <v>1150</v>
      </c>
      <c r="F4" s="4">
        <v>1495</v>
      </c>
      <c r="G4" s="27">
        <f>SUM(C4:F4)</f>
        <v>5425</v>
      </c>
    </row>
    <row r="5" spans="1:8">
      <c r="A5" s="33"/>
      <c r="B5" s="22" t="s">
        <v>9</v>
      </c>
      <c r="C5" s="23">
        <v>0</v>
      </c>
      <c r="D5" s="23">
        <v>0</v>
      </c>
      <c r="E5" s="23">
        <v>756</v>
      </c>
      <c r="F5" s="23">
        <v>900</v>
      </c>
      <c r="G5" s="27">
        <f>SUM(C5:F5)</f>
        <v>1656</v>
      </c>
    </row>
    <row r="6" spans="1:8">
      <c r="A6" s="26"/>
      <c r="B6" s="26"/>
      <c r="C6" s="26"/>
      <c r="D6" s="26"/>
      <c r="E6" s="26"/>
      <c r="F6" s="26"/>
      <c r="G6" s="26"/>
    </row>
    <row r="7" spans="1:8">
      <c r="A7" s="33" t="s">
        <v>33</v>
      </c>
      <c r="B7" s="24" t="s">
        <v>32</v>
      </c>
      <c r="C7" s="25">
        <v>2300</v>
      </c>
      <c r="D7" s="25">
        <v>2300</v>
      </c>
      <c r="E7" s="25">
        <v>2450</v>
      </c>
      <c r="F7" s="25">
        <v>2300</v>
      </c>
      <c r="G7" s="27">
        <f>SUM(C7:F7)</f>
        <v>9350</v>
      </c>
    </row>
    <row r="8" spans="1:8">
      <c r="A8" s="33"/>
      <c r="B8" s="18" t="s">
        <v>31</v>
      </c>
      <c r="C8" s="4">
        <v>380</v>
      </c>
      <c r="D8" s="4">
        <v>400</v>
      </c>
      <c r="E8" s="4">
        <v>380</v>
      </c>
      <c r="F8" s="4">
        <v>380</v>
      </c>
      <c r="G8" s="27">
        <f>SUM(C8:F8)</f>
        <v>1540</v>
      </c>
    </row>
    <row r="9" spans="1:8">
      <c r="A9" s="33"/>
      <c r="B9" s="18" t="s">
        <v>30</v>
      </c>
      <c r="C9" s="4">
        <v>950</v>
      </c>
      <c r="D9" s="4">
        <v>1200</v>
      </c>
      <c r="E9" s="4">
        <v>950</v>
      </c>
      <c r="F9" s="4">
        <v>1000</v>
      </c>
      <c r="G9" s="27">
        <f>SUM(C9:F9)</f>
        <v>4100</v>
      </c>
    </row>
    <row r="10" spans="1:8">
      <c r="A10" s="33"/>
      <c r="B10" s="2" t="s">
        <v>29</v>
      </c>
      <c r="C10" s="4">
        <v>288.44</v>
      </c>
      <c r="D10" s="4">
        <v>288.44</v>
      </c>
      <c r="E10" s="4">
        <v>508.17</v>
      </c>
      <c r="F10" s="4">
        <v>508.17</v>
      </c>
      <c r="G10" s="27">
        <f>SUM(C10:F10)</f>
        <v>1593.22</v>
      </c>
    </row>
    <row r="11" spans="1:8">
      <c r="A11" s="33"/>
      <c r="B11" s="2" t="s">
        <v>28</v>
      </c>
      <c r="C11" s="4">
        <v>450</v>
      </c>
      <c r="D11" s="4">
        <v>1900</v>
      </c>
      <c r="E11" s="4">
        <v>550</v>
      </c>
      <c r="F11" s="4">
        <v>800</v>
      </c>
      <c r="G11" s="27">
        <f>SUM(C11:F11)</f>
        <v>3700</v>
      </c>
    </row>
    <row r="12" spans="1:8">
      <c r="B12" s="11" t="s">
        <v>5</v>
      </c>
      <c r="C12" s="27">
        <f>SUM(C3:C5)-SUM(C7:C11)</f>
        <v>1261.5599999999995</v>
      </c>
      <c r="D12" s="27">
        <f>SUM(D3:D5)-SUM(D7:D11)</f>
        <v>-338.4399999999996</v>
      </c>
      <c r="E12" s="27">
        <f>SUM(E3:E5)-SUM(E7:E11)</f>
        <v>2267.83</v>
      </c>
      <c r="F12" s="27">
        <f>SUM(F3:F5)-SUM(F7:F11)</f>
        <v>2606.83</v>
      </c>
      <c r="G12" s="15"/>
      <c r="H12" s="19"/>
    </row>
    <row r="13" spans="1:8">
      <c r="A13" s="9" t="s">
        <v>23</v>
      </c>
      <c r="B13" s="10">
        <v>10000</v>
      </c>
      <c r="C13" s="15"/>
      <c r="D13" s="15"/>
      <c r="E13" s="15"/>
      <c r="F13" s="15"/>
      <c r="G13" s="15"/>
    </row>
  </sheetData>
  <mergeCells count="3">
    <mergeCell ref="A1:G1"/>
    <mergeCell ref="A3:A5"/>
    <mergeCell ref="A7:A11"/>
  </mergeCells>
  <conditionalFormatting sqref="G3:G5">
    <cfRule type="cellIs" dxfId="3" priority="4" operator="greaterThan">
      <formula>$B$13</formula>
    </cfRule>
    <cfRule type="cellIs" dxfId="2" priority="3" operator="between">
      <formula>5000</formula>
      <formula>10000</formula>
    </cfRule>
    <cfRule type="cellIs" dxfId="1" priority="2" operator="lessThan">
      <formula>5000</formula>
    </cfRule>
  </conditionalFormatting>
  <conditionalFormatting sqref="G7:G11">
    <cfRule type="cellIs" dxfId="0" priority="1" operator="greaterThan">
      <formula>9000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75142-2C5E-466A-A154-D6FF4DA35868}">
  <sheetPr>
    <tabColor theme="9" tint="0.59999389629810485"/>
  </sheetPr>
  <dimension ref="A1:G6"/>
  <sheetViews>
    <sheetView zoomScale="130" zoomScaleNormal="130" workbookViewId="0">
      <selection activeCell="C5" sqref="C5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29" t="s">
        <v>0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>
      <c r="A3" s="31" t="s">
        <v>6</v>
      </c>
      <c r="B3" s="2" t="s">
        <v>7</v>
      </c>
      <c r="C3" s="4">
        <v>150000</v>
      </c>
      <c r="D3" s="4">
        <v>165000</v>
      </c>
      <c r="E3" s="4">
        <v>172000</v>
      </c>
      <c r="F3" s="4">
        <v>210000</v>
      </c>
      <c r="G3" s="3">
        <f>SUM(C3:F3)</f>
        <v>697000</v>
      </c>
    </row>
    <row r="4" spans="1:7">
      <c r="A4" s="31"/>
      <c r="B4" s="2" t="s">
        <v>8</v>
      </c>
      <c r="C4" s="4">
        <v>35000</v>
      </c>
      <c r="D4" s="4">
        <v>42000</v>
      </c>
      <c r="E4" s="4">
        <v>25000</v>
      </c>
      <c r="F4" s="4">
        <v>43275</v>
      </c>
      <c r="G4" s="6">
        <f>SUM(C4:F4)</f>
        <v>145275</v>
      </c>
    </row>
    <row r="5" spans="1:7">
      <c r="A5" s="31"/>
      <c r="B5" s="2" t="s">
        <v>9</v>
      </c>
      <c r="C5" s="4">
        <v>14320</v>
      </c>
      <c r="D5" s="4">
        <v>12743</v>
      </c>
      <c r="E5" s="4">
        <v>12745</v>
      </c>
      <c r="F5" s="4">
        <v>9321</v>
      </c>
      <c r="G5" s="3">
        <f>SUM(G3:G4)</f>
        <v>842275</v>
      </c>
    </row>
    <row r="6" spans="1:7">
      <c r="B6" s="11" t="s">
        <v>5</v>
      </c>
      <c r="C6" s="3">
        <f>SUM(C3:C5)</f>
        <v>199320</v>
      </c>
      <c r="D6" s="3">
        <f t="shared" ref="D6:F6" si="0">SUM(D3:D5)</f>
        <v>219743</v>
      </c>
      <c r="E6" s="3">
        <f t="shared" si="0"/>
        <v>209745</v>
      </c>
      <c r="F6" s="3">
        <f t="shared" si="0"/>
        <v>262596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F3BD-67F2-477F-94F9-2547A00A11CF}">
  <sheetPr>
    <tabColor theme="9" tint="0.39997558519241921"/>
  </sheetPr>
  <dimension ref="A1:G6"/>
  <sheetViews>
    <sheetView zoomScale="130" zoomScaleNormal="130" workbookViewId="0">
      <selection activeCell="C3" sqref="C3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29" t="s">
        <v>17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>
      <c r="A3" s="31" t="s">
        <v>6</v>
      </c>
      <c r="B3" s="2" t="s">
        <v>7</v>
      </c>
      <c r="C3" s="4">
        <v>165000</v>
      </c>
      <c r="D3" s="4">
        <v>143000</v>
      </c>
      <c r="E3" s="4">
        <v>183000</v>
      </c>
      <c r="F3" s="4">
        <v>197000</v>
      </c>
      <c r="G3" s="3">
        <f>SUM(C3:F3)</f>
        <v>688000</v>
      </c>
    </row>
    <row r="4" spans="1:7">
      <c r="A4" s="31"/>
      <c r="B4" s="2" t="s">
        <v>8</v>
      </c>
      <c r="C4" s="4">
        <v>45000</v>
      </c>
      <c r="D4" s="4">
        <v>47500</v>
      </c>
      <c r="E4" s="4">
        <v>28000</v>
      </c>
      <c r="F4" s="4">
        <v>49275</v>
      </c>
      <c r="G4" s="3">
        <f>SUM(C4:F4)</f>
        <v>169775</v>
      </c>
    </row>
    <row r="5" spans="1:7">
      <c r="A5" s="31"/>
      <c r="B5" s="2" t="s">
        <v>9</v>
      </c>
      <c r="C5" s="4">
        <v>17320</v>
      </c>
      <c r="D5" s="4">
        <v>16743</v>
      </c>
      <c r="E5" s="4">
        <v>18745</v>
      </c>
      <c r="F5" s="4">
        <v>12321</v>
      </c>
      <c r="G5" s="3">
        <f>SUM(G3:G4)</f>
        <v>857775</v>
      </c>
    </row>
    <row r="6" spans="1:7">
      <c r="B6" s="11" t="s">
        <v>5</v>
      </c>
      <c r="C6" s="3">
        <f>SUM(C3:C5)</f>
        <v>227320</v>
      </c>
      <c r="D6" s="3"/>
      <c r="E6" s="3"/>
      <c r="F6" s="3"/>
      <c r="G6" s="4"/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1FB1D-7952-4F9A-A86F-EF20773DB187}">
  <sheetPr>
    <tabColor theme="9" tint="-0.249977111117893"/>
  </sheetPr>
  <dimension ref="A1:G6"/>
  <sheetViews>
    <sheetView zoomScale="130" zoomScaleNormal="130" workbookViewId="0">
      <selection activeCell="C3" sqref="C3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29" t="s">
        <v>18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>
      <c r="A3" s="31" t="s">
        <v>6</v>
      </c>
      <c r="B3" s="2" t="s">
        <v>7</v>
      </c>
      <c r="C3" s="4">
        <v>265000</v>
      </c>
      <c r="D3" s="4">
        <v>243000</v>
      </c>
      <c r="E3" s="4">
        <v>283000</v>
      </c>
      <c r="F3" s="4">
        <v>297000</v>
      </c>
      <c r="G3" s="3">
        <f>SUM(C3:F3)</f>
        <v>1088000</v>
      </c>
    </row>
    <row r="4" spans="1:7">
      <c r="A4" s="31"/>
      <c r="B4" s="2" t="s">
        <v>8</v>
      </c>
      <c r="C4" s="4">
        <v>55000</v>
      </c>
      <c r="D4" s="4">
        <v>57500</v>
      </c>
      <c r="E4" s="4">
        <v>38000</v>
      </c>
      <c r="F4" s="4">
        <v>59275</v>
      </c>
      <c r="G4" s="3">
        <f>SUM(C4:F4)</f>
        <v>209775</v>
      </c>
    </row>
    <row r="5" spans="1:7">
      <c r="A5" s="31"/>
      <c r="B5" s="2" t="s">
        <v>9</v>
      </c>
      <c r="C5" s="4">
        <v>27320</v>
      </c>
      <c r="D5" s="4">
        <v>26743</v>
      </c>
      <c r="E5" s="4">
        <v>28745</v>
      </c>
      <c r="F5" s="4">
        <v>22321</v>
      </c>
      <c r="G5" s="3">
        <f>SUM(G3:G4)</f>
        <v>1297775</v>
      </c>
    </row>
    <row r="6" spans="1:7">
      <c r="B6" s="11" t="s">
        <v>5</v>
      </c>
      <c r="C6" s="3">
        <f>SUM(C3:C5)</f>
        <v>347320</v>
      </c>
      <c r="D6" s="3">
        <f t="shared" ref="D6:F6" si="0">SUM(D3:D5)</f>
        <v>327243</v>
      </c>
      <c r="E6" s="3">
        <f t="shared" si="0"/>
        <v>349745</v>
      </c>
      <c r="F6" s="3">
        <f t="shared" si="0"/>
        <v>378596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53676-E8DA-4B08-B78C-5FA431BD9086}">
  <sheetPr>
    <tabColor theme="9" tint="-0.499984740745262"/>
  </sheetPr>
  <dimension ref="A1:G6"/>
  <sheetViews>
    <sheetView zoomScale="130" zoomScaleNormal="130" workbookViewId="0">
      <selection activeCell="C5" sqref="C5"/>
    </sheetView>
  </sheetViews>
  <sheetFormatPr defaultRowHeight="15"/>
  <cols>
    <col min="1" max="1" width="10.7109375" customWidth="1"/>
    <col min="2" max="2" width="15" customWidth="1"/>
    <col min="3" max="3" width="13.7109375" bestFit="1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>
      <c r="A3" s="31" t="s">
        <v>6</v>
      </c>
      <c r="B3" s="2" t="s">
        <v>7</v>
      </c>
      <c r="C3" s="4">
        <f>Salvador!C3+Fortaleza!C3+'Rio de Janeiro'!C3</f>
        <v>580000</v>
      </c>
      <c r="D3" s="4">
        <f>Salvador!D3+Fortaleza!D3+'Rio de Janeiro'!D3</f>
        <v>551000</v>
      </c>
      <c r="E3" s="4">
        <f>Salvador!E3+Fortaleza!E3+'Rio de Janeiro'!E3</f>
        <v>638000</v>
      </c>
      <c r="F3" s="4">
        <f>Salvador!F3+Fortaleza!F3+'Rio de Janeiro'!F3</f>
        <v>704000</v>
      </c>
      <c r="G3" s="4">
        <f>SUM(C3:F3)</f>
        <v>2473000</v>
      </c>
    </row>
    <row r="4" spans="1:7">
      <c r="A4" s="31"/>
      <c r="B4" s="2" t="s">
        <v>8</v>
      </c>
      <c r="C4" s="4">
        <f>SUM(Salvador!C4,Fortaleza!C4,'Rio de Janeiro'!C4)</f>
        <v>135000</v>
      </c>
      <c r="D4" s="4">
        <f>SUM(Salvador!D4,Fortaleza!D4,'Rio de Janeiro'!D4)</f>
        <v>147000</v>
      </c>
      <c r="E4" s="4">
        <f>SUM(Salvador!E4,Fortaleza!E4,'Rio de Janeiro'!E4)</f>
        <v>91000</v>
      </c>
      <c r="F4" s="4">
        <f>SUM(Salvador!F4,Fortaleza!F4,'Rio de Janeiro'!F4)</f>
        <v>151825</v>
      </c>
      <c r="G4" s="6">
        <f>SUM(C4:F4)</f>
        <v>524825</v>
      </c>
    </row>
    <row r="5" spans="1:7">
      <c r="A5" s="31"/>
      <c r="B5" s="2" t="s">
        <v>9</v>
      </c>
      <c r="C5" s="4">
        <f>SUM(Salvador!C5,Fortaleza!C5,'Rio de Janeiro'!C5)</f>
        <v>58960</v>
      </c>
      <c r="D5" s="4">
        <f>SUM(Salvador!D5,Fortaleza!D5,'Rio de Janeiro'!D5)</f>
        <v>56229</v>
      </c>
      <c r="E5" s="4">
        <f>SUM(Salvador!E5,Fortaleza!E5,'Rio de Janeiro'!E5)</f>
        <v>60235</v>
      </c>
      <c r="F5" s="4">
        <f>SUM(Salvador!F5,Fortaleza!F5,'Rio de Janeiro'!F5)</f>
        <v>43963</v>
      </c>
      <c r="G5" s="4">
        <f>SUM(C5:F5)</f>
        <v>219387</v>
      </c>
    </row>
    <row r="6" spans="1:7">
      <c r="B6" s="11" t="s">
        <v>5</v>
      </c>
      <c r="C6" s="3">
        <f>SUM(C3:C5)</f>
        <v>773960</v>
      </c>
      <c r="D6" s="3">
        <f t="shared" ref="D6:F6" si="0">SUM(D3:D5)</f>
        <v>754229</v>
      </c>
      <c r="E6" s="3">
        <f t="shared" si="0"/>
        <v>789235</v>
      </c>
      <c r="F6" s="3">
        <f t="shared" si="0"/>
        <v>899788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5F07D-8B62-4042-9774-A5477D618DF7}">
  <sheetPr>
    <tabColor theme="9" tint="-0.249977111117893"/>
  </sheetPr>
  <dimension ref="A1:G6"/>
  <sheetViews>
    <sheetView zoomScale="130" zoomScaleNormal="130" workbookViewId="0">
      <selection activeCell="D5" sqref="D5"/>
    </sheetView>
  </sheetViews>
  <sheetFormatPr defaultRowHeight="15"/>
  <cols>
    <col min="1" max="1" width="10.7109375" customWidth="1"/>
    <col min="2" max="2" width="15" customWidth="1"/>
    <col min="3" max="3" width="13.7109375" bestFit="1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29" t="s">
        <v>22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>
      <c r="A3" s="31" t="s">
        <v>6</v>
      </c>
      <c r="B3" s="2" t="s">
        <v>7</v>
      </c>
      <c r="C3" s="4">
        <f>SUM('Salvador:Rio de Janeiro'!C3)</f>
        <v>580000</v>
      </c>
      <c r="D3" s="4">
        <f>SUM('Salvador:Rio de Janeiro'!D3)</f>
        <v>551000</v>
      </c>
      <c r="E3" s="4">
        <f>SUM('Salvador:Rio de Janeiro'!E3)</f>
        <v>638000</v>
      </c>
      <c r="F3" s="4">
        <f>SUM('Salvador:Rio de Janeiro'!F3)</f>
        <v>704000</v>
      </c>
      <c r="G3" s="4">
        <f>SUM(C3:F3)</f>
        <v>2473000</v>
      </c>
    </row>
    <row r="4" spans="1:7">
      <c r="A4" s="31"/>
      <c r="B4" s="2" t="s">
        <v>8</v>
      </c>
      <c r="C4" s="4">
        <f>SUM('Salvador:Rio de Janeiro'!C4)</f>
        <v>135000</v>
      </c>
      <c r="D4" s="4">
        <f>SUM('Salvador:Rio de Janeiro'!D4)</f>
        <v>147000</v>
      </c>
      <c r="E4" s="4">
        <f>SUM('Salvador:Rio de Janeiro'!E4)</f>
        <v>91000</v>
      </c>
      <c r="F4" s="4">
        <f>SUM('Salvador:Rio de Janeiro'!F4)</f>
        <v>151825</v>
      </c>
      <c r="G4" s="6">
        <f>SUM(C4:F4)</f>
        <v>524825</v>
      </c>
    </row>
    <row r="5" spans="1:7">
      <c r="A5" s="31"/>
      <c r="B5" s="2" t="s">
        <v>9</v>
      </c>
      <c r="C5" s="4">
        <f>SUM('Salvador:Rio de Janeiro'!C5)</f>
        <v>58960</v>
      </c>
      <c r="D5" s="4">
        <f>SUM('Salvador:Rio de Janeiro'!D5)</f>
        <v>56229</v>
      </c>
      <c r="E5" s="4">
        <f>SUM('Salvador:Rio de Janeiro'!E5)</f>
        <v>60235</v>
      </c>
      <c r="F5" s="4">
        <f>SUM('Salvador:Rio de Janeiro'!F5)</f>
        <v>43963</v>
      </c>
      <c r="G5" s="4">
        <f>SUM(C5:F5)</f>
        <v>219387</v>
      </c>
    </row>
    <row r="6" spans="1:7">
      <c r="B6" s="11" t="s">
        <v>5</v>
      </c>
      <c r="C6" s="3">
        <f>SUM(C3:C5)</f>
        <v>773960</v>
      </c>
      <c r="D6" s="3">
        <f t="shared" ref="D6:F6" si="0">SUM(D3:D5)</f>
        <v>754229</v>
      </c>
      <c r="E6" s="3">
        <f t="shared" si="0"/>
        <v>789235</v>
      </c>
      <c r="F6" s="3">
        <f t="shared" si="0"/>
        <v>899788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46B7E-CA55-42AA-A001-BD8EEED6EE3A}">
  <sheetPr>
    <tabColor theme="9" tint="0.39997558519241921"/>
  </sheetPr>
  <dimension ref="A1:G11"/>
  <sheetViews>
    <sheetView zoomScale="130" zoomScaleNormal="130" workbookViewId="0">
      <selection activeCell="C8" sqref="C8"/>
    </sheetView>
  </sheetViews>
  <sheetFormatPr defaultRowHeight="15"/>
  <cols>
    <col min="1" max="1" width="12.4257812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4" bestFit="1" customWidth="1"/>
    <col min="8" max="9" width="15" bestFit="1" customWidth="1"/>
  </cols>
  <sheetData>
    <row r="1" spans="1:7" ht="36" customHeight="1">
      <c r="A1" s="29" t="s">
        <v>0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16</v>
      </c>
    </row>
    <row r="3" spans="1:7">
      <c r="A3" s="31" t="s">
        <v>10</v>
      </c>
      <c r="B3" s="2" t="s">
        <v>11</v>
      </c>
      <c r="C3" s="4">
        <v>45843.6</v>
      </c>
      <c r="D3" s="4">
        <v>50540.89</v>
      </c>
      <c r="E3" s="4">
        <v>48241.35</v>
      </c>
      <c r="F3" s="4">
        <v>60397.08</v>
      </c>
      <c r="G3" s="8">
        <v>1.2999999999999999E-2</v>
      </c>
    </row>
    <row r="4" spans="1:7">
      <c r="A4" s="31"/>
      <c r="B4" s="2" t="s">
        <v>12</v>
      </c>
      <c r="C4" s="4">
        <v>49830</v>
      </c>
      <c r="D4" s="4">
        <v>54935.75</v>
      </c>
      <c r="E4" s="4">
        <v>52436.25</v>
      </c>
      <c r="F4" s="4">
        <v>65649</v>
      </c>
    </row>
    <row r="5" spans="1:7">
      <c r="A5" s="31"/>
      <c r="B5" s="2" t="s">
        <v>13</v>
      </c>
      <c r="C5" s="4">
        <v>69762</v>
      </c>
      <c r="D5" s="4">
        <v>76910.049999999988</v>
      </c>
      <c r="E5" s="4">
        <v>73410.75</v>
      </c>
      <c r="F5" s="4">
        <v>91908.599999999991</v>
      </c>
    </row>
    <row r="6" spans="1:7">
      <c r="A6" s="31"/>
      <c r="B6" s="5" t="s">
        <v>14</v>
      </c>
      <c r="C6" s="4">
        <v>33884.400000000001</v>
      </c>
      <c r="D6" s="4">
        <v>37356.310000000005</v>
      </c>
      <c r="E6" s="4">
        <v>35656.65</v>
      </c>
      <c r="F6" s="4">
        <v>44641.32</v>
      </c>
      <c r="G6" s="7"/>
    </row>
    <row r="7" spans="1:7">
      <c r="A7" s="32"/>
      <c r="B7" s="32"/>
      <c r="C7" s="32"/>
      <c r="D7" s="32"/>
      <c r="E7" s="32"/>
      <c r="F7" s="32"/>
    </row>
    <row r="8" spans="1:7">
      <c r="A8" s="31" t="s">
        <v>15</v>
      </c>
      <c r="B8" s="2" t="s">
        <v>11</v>
      </c>
      <c r="C8" s="13">
        <f>C3*$G$3</f>
        <v>595.96679999999992</v>
      </c>
      <c r="D8" s="13">
        <f t="shared" ref="D8:F8" si="0">D3*$G$3</f>
        <v>657.03156999999999</v>
      </c>
      <c r="E8" s="13">
        <f t="shared" si="0"/>
        <v>627.13754999999992</v>
      </c>
      <c r="F8" s="13">
        <f t="shared" si="0"/>
        <v>785.16203999999993</v>
      </c>
    </row>
    <row r="9" spans="1:7">
      <c r="A9" s="31"/>
      <c r="B9" s="2" t="s">
        <v>12</v>
      </c>
      <c r="C9" s="13">
        <f>C4*$G$3</f>
        <v>647.79</v>
      </c>
      <c r="D9" s="13">
        <f t="shared" ref="D9:F9" si="1">D4*$G$3</f>
        <v>714.16474999999991</v>
      </c>
      <c r="E9" s="13">
        <f t="shared" si="1"/>
        <v>681.67124999999999</v>
      </c>
      <c r="F9" s="13">
        <f t="shared" si="1"/>
        <v>853.43700000000001</v>
      </c>
    </row>
    <row r="10" spans="1:7">
      <c r="A10" s="31"/>
      <c r="B10" s="5" t="s">
        <v>13</v>
      </c>
      <c r="C10" s="13">
        <f>C5*$G$3</f>
        <v>906.90599999999995</v>
      </c>
      <c r="D10" s="13">
        <f t="shared" ref="D10:F10" si="2">D5*$G$3</f>
        <v>999.83064999999976</v>
      </c>
      <c r="E10" s="13">
        <f t="shared" si="2"/>
        <v>954.33974999999998</v>
      </c>
      <c r="F10" s="13">
        <f t="shared" si="2"/>
        <v>1194.8117999999997</v>
      </c>
    </row>
    <row r="11" spans="1:7">
      <c r="A11" s="31"/>
      <c r="B11" s="2" t="s">
        <v>14</v>
      </c>
      <c r="C11" s="13">
        <f>C6*$G$3</f>
        <v>440.49720000000002</v>
      </c>
      <c r="D11" s="13">
        <f t="shared" ref="D11:F11" si="3">D6*$G$3</f>
        <v>485.63203000000004</v>
      </c>
      <c r="E11" s="13">
        <f t="shared" si="3"/>
        <v>463.53645</v>
      </c>
      <c r="F11" s="13">
        <f t="shared" si="3"/>
        <v>580.33715999999993</v>
      </c>
    </row>
  </sheetData>
  <mergeCells count="5">
    <mergeCell ref="A1:G1"/>
    <mergeCell ref="A2:B2"/>
    <mergeCell ref="A3:A6"/>
    <mergeCell ref="A7:F7"/>
    <mergeCell ref="A8:A1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08621-9FEA-428F-96FF-6826C66CD923}">
  <sheetPr>
    <tabColor theme="9" tint="0.59999389629810485"/>
  </sheetPr>
  <dimension ref="A1:G14"/>
  <sheetViews>
    <sheetView zoomScale="130" zoomScaleNormal="130" workbookViewId="0">
      <selection activeCell="C10" sqref="C10"/>
    </sheetView>
  </sheetViews>
  <sheetFormatPr defaultRowHeight="15"/>
  <cols>
    <col min="1" max="1" width="10.710937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5.140625" customWidth="1"/>
    <col min="8" max="9" width="15" bestFit="1" customWidth="1"/>
  </cols>
  <sheetData>
    <row r="1" spans="1:7" ht="36" customHeight="1">
      <c r="A1" s="29" t="s">
        <v>0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>
      <c r="A3" s="31" t="s">
        <v>6</v>
      </c>
      <c r="B3" s="2" t="s">
        <v>7</v>
      </c>
      <c r="C3" s="4">
        <v>169000</v>
      </c>
      <c r="D3" s="4">
        <v>165000</v>
      </c>
      <c r="E3" s="4">
        <v>172000</v>
      </c>
      <c r="F3" s="4">
        <v>210000</v>
      </c>
      <c r="G3" s="3">
        <f>SUM(C3:F3)</f>
        <v>716000</v>
      </c>
    </row>
    <row r="4" spans="1:7">
      <c r="A4" s="31"/>
      <c r="B4" s="2" t="s">
        <v>8</v>
      </c>
      <c r="C4" s="4">
        <v>35000</v>
      </c>
      <c r="D4" s="4">
        <v>42000</v>
      </c>
      <c r="E4" s="4">
        <v>25000</v>
      </c>
      <c r="F4" s="4">
        <v>43275</v>
      </c>
      <c r="G4" s="6">
        <f>SUM(C4:F4)</f>
        <v>145275</v>
      </c>
    </row>
    <row r="5" spans="1:7">
      <c r="A5" s="31"/>
      <c r="B5" s="2" t="s">
        <v>9</v>
      </c>
      <c r="C5" s="4">
        <v>14320</v>
      </c>
      <c r="D5" s="4">
        <v>12743</v>
      </c>
      <c r="E5" s="4">
        <v>12745</v>
      </c>
      <c r="F5" s="4">
        <v>9321</v>
      </c>
      <c r="G5" s="3">
        <f>SUM(G3:G4)</f>
        <v>861275</v>
      </c>
    </row>
    <row r="6" spans="1:7">
      <c r="B6" s="11" t="s">
        <v>5</v>
      </c>
      <c r="C6" s="3">
        <f>SUM(C3:C5)</f>
        <v>218320</v>
      </c>
      <c r="D6" s="3">
        <f t="shared" ref="D6:F6" si="0">SUM(D3:D5)</f>
        <v>219743</v>
      </c>
      <c r="E6" s="3">
        <f t="shared" si="0"/>
        <v>209745</v>
      </c>
      <c r="F6" s="3">
        <f t="shared" si="0"/>
        <v>262596</v>
      </c>
    </row>
    <row r="8" spans="1:7">
      <c r="A8" s="14">
        <f t="array" ref="A8:E14">TRANSPOSE(A2:G6)</f>
        <v>0</v>
      </c>
      <c r="B8" t="str">
        <v>Entradas</v>
      </c>
      <c r="C8" s="14">
        <v>0</v>
      </c>
      <c r="D8" s="14">
        <v>0</v>
      </c>
      <c r="E8" s="14">
        <v>0</v>
      </c>
    </row>
    <row r="9" spans="1:7">
      <c r="A9" s="14">
        <v>0</v>
      </c>
      <c r="B9" t="str">
        <v>Hospedagem</v>
      </c>
      <c r="C9" t="str">
        <v>Serviços</v>
      </c>
      <c r="D9" t="str">
        <v>Extras</v>
      </c>
      <c r="E9" t="str">
        <v>Total</v>
      </c>
    </row>
    <row r="10" spans="1:7">
      <c r="A10" t="str">
        <v>Janeiro</v>
      </c>
      <c r="B10" s="15">
        <v>169000</v>
      </c>
      <c r="C10" s="15">
        <v>35000</v>
      </c>
      <c r="D10" s="15">
        <v>14320</v>
      </c>
      <c r="E10" s="15">
        <v>218320</v>
      </c>
    </row>
    <row r="11" spans="1:7">
      <c r="A11" t="str">
        <v>Fevereiro</v>
      </c>
      <c r="B11" s="15">
        <v>165000</v>
      </c>
      <c r="C11" s="15">
        <v>42000</v>
      </c>
      <c r="D11" s="15">
        <v>12743</v>
      </c>
      <c r="E11" s="15">
        <v>219743</v>
      </c>
    </row>
    <row r="12" spans="1:7">
      <c r="A12" t="str">
        <v>Março</v>
      </c>
      <c r="B12" s="15">
        <v>172000</v>
      </c>
      <c r="C12" s="15">
        <v>25000</v>
      </c>
      <c r="D12" s="15">
        <v>12745</v>
      </c>
      <c r="E12" s="15">
        <v>209745</v>
      </c>
    </row>
    <row r="13" spans="1:7">
      <c r="A13" t="str">
        <v>Abril</v>
      </c>
      <c r="B13" s="15">
        <v>210000</v>
      </c>
      <c r="C13" s="15">
        <v>43275</v>
      </c>
      <c r="D13" s="15">
        <v>9321</v>
      </c>
      <c r="E13" s="15">
        <v>262596</v>
      </c>
    </row>
    <row r="14" spans="1:7">
      <c r="A14" t="str">
        <v>Total</v>
      </c>
      <c r="B14" s="15">
        <v>716000</v>
      </c>
      <c r="C14" s="15">
        <v>145275</v>
      </c>
      <c r="D14" s="15">
        <v>861275</v>
      </c>
      <c r="E14" s="16">
        <v>0</v>
      </c>
    </row>
  </sheetData>
  <mergeCells count="3">
    <mergeCell ref="A1:G1"/>
    <mergeCell ref="A2:B2"/>
    <mergeCell ref="A3:A5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9FE93-C583-494C-9103-7E971B2470CE}">
  <sheetPr>
    <tabColor theme="9" tint="0.79998168889431442"/>
  </sheetPr>
  <dimension ref="A1:G11"/>
  <sheetViews>
    <sheetView zoomScale="130" zoomScaleNormal="130" workbookViewId="0">
      <selection activeCell="F11" sqref="F11"/>
    </sheetView>
  </sheetViews>
  <sheetFormatPr defaultRowHeight="15"/>
  <cols>
    <col min="1" max="1" width="12.42578125" customWidth="1"/>
    <col min="2" max="2" width="15" customWidth="1"/>
    <col min="3" max="3" width="13" customWidth="1"/>
    <col min="4" max="4" width="13.140625" customWidth="1"/>
    <col min="5" max="5" width="13" customWidth="1"/>
    <col min="6" max="6" width="13.140625" customWidth="1"/>
    <col min="7" max="7" width="14" bestFit="1" customWidth="1"/>
    <col min="8" max="9" width="15" bestFit="1" customWidth="1"/>
  </cols>
  <sheetData>
    <row r="1" spans="1:7" ht="36" customHeight="1">
      <c r="A1" s="29" t="s">
        <v>0</v>
      </c>
      <c r="B1" s="29"/>
      <c r="C1" s="29"/>
      <c r="D1" s="29"/>
      <c r="E1" s="29"/>
      <c r="F1" s="29"/>
      <c r="G1" s="29"/>
    </row>
    <row r="2" spans="1:7">
      <c r="A2" s="30"/>
      <c r="B2" s="30"/>
      <c r="C2" s="1" t="s">
        <v>1</v>
      </c>
      <c r="D2" s="1" t="s">
        <v>2</v>
      </c>
      <c r="E2" s="1" t="s">
        <v>3</v>
      </c>
      <c r="F2" s="1" t="s">
        <v>4</v>
      </c>
      <c r="G2" s="1" t="s">
        <v>16</v>
      </c>
    </row>
    <row r="3" spans="1:7">
      <c r="A3" s="31" t="s">
        <v>10</v>
      </c>
      <c r="B3" s="2" t="s">
        <v>11</v>
      </c>
      <c r="C3" s="4">
        <v>45843.6</v>
      </c>
      <c r="D3" s="4">
        <v>50540.89</v>
      </c>
      <c r="E3" s="4">
        <v>48241.35</v>
      </c>
      <c r="F3" s="4">
        <v>60397.08</v>
      </c>
      <c r="G3" s="8">
        <v>1.2999999999999999E-2</v>
      </c>
    </row>
    <row r="4" spans="1:7">
      <c r="A4" s="31"/>
      <c r="B4" s="2" t="s">
        <v>12</v>
      </c>
      <c r="C4" s="4">
        <v>49830</v>
      </c>
      <c r="D4" s="4">
        <v>54935.75</v>
      </c>
      <c r="E4" s="4">
        <v>52436.25</v>
      </c>
      <c r="F4" s="4">
        <v>65649</v>
      </c>
      <c r="G4" s="8">
        <v>1.4999999999999999E-2</v>
      </c>
    </row>
    <row r="5" spans="1:7">
      <c r="A5" s="31"/>
      <c r="B5" s="2" t="s">
        <v>13</v>
      </c>
      <c r="C5" s="4">
        <v>69762</v>
      </c>
      <c r="D5" s="4">
        <v>76910.049999999988</v>
      </c>
      <c r="E5" s="4">
        <v>73410.75</v>
      </c>
      <c r="F5" s="4">
        <v>91908.599999999991</v>
      </c>
    </row>
    <row r="6" spans="1:7">
      <c r="A6" s="31"/>
      <c r="B6" s="5" t="s">
        <v>14</v>
      </c>
      <c r="C6" s="4">
        <v>33884.400000000001</v>
      </c>
      <c r="D6" s="4">
        <v>37356.310000000005</v>
      </c>
      <c r="E6" s="4">
        <v>35656.65</v>
      </c>
      <c r="F6" s="4">
        <v>44641.32</v>
      </c>
      <c r="G6" s="7"/>
    </row>
    <row r="7" spans="1:7">
      <c r="A7" s="32"/>
      <c r="B7" s="32"/>
      <c r="C7" s="32"/>
      <c r="D7" s="32"/>
      <c r="E7" s="32"/>
      <c r="F7" s="32"/>
    </row>
    <row r="8" spans="1:7">
      <c r="A8" s="31" t="s">
        <v>15</v>
      </c>
      <c r="B8" s="2" t="s">
        <v>11</v>
      </c>
      <c r="C8" s="4">
        <f t="shared" ref="C8:F11" si="0">C3*taxaComissao2</f>
        <v>687.654</v>
      </c>
      <c r="D8" s="4">
        <f t="shared" si="0"/>
        <v>758.11334999999997</v>
      </c>
      <c r="E8" s="4">
        <f t="shared" si="0"/>
        <v>723.62024999999994</v>
      </c>
      <c r="F8" s="4">
        <f t="shared" si="0"/>
        <v>905.95619999999997</v>
      </c>
    </row>
    <row r="9" spans="1:7">
      <c r="A9" s="31"/>
      <c r="B9" s="2" t="s">
        <v>12</v>
      </c>
      <c r="C9" s="4">
        <f t="shared" si="0"/>
        <v>747.44999999999993</v>
      </c>
      <c r="D9" s="4">
        <f t="shared" si="0"/>
        <v>824.03625</v>
      </c>
      <c r="E9" s="4">
        <f t="shared" si="0"/>
        <v>786.54374999999993</v>
      </c>
      <c r="F9" s="4">
        <f t="shared" si="0"/>
        <v>984.73500000000001</v>
      </c>
    </row>
    <row r="10" spans="1:7">
      <c r="A10" s="31"/>
      <c r="B10" s="5" t="s">
        <v>13</v>
      </c>
      <c r="C10" s="4">
        <f t="shared" si="0"/>
        <v>1046.43</v>
      </c>
      <c r="D10" s="4">
        <f t="shared" si="0"/>
        <v>1153.6507499999998</v>
      </c>
      <c r="E10" s="4">
        <f t="shared" si="0"/>
        <v>1101.1612499999999</v>
      </c>
      <c r="F10" s="4">
        <f t="shared" si="0"/>
        <v>1378.6289999999999</v>
      </c>
    </row>
    <row r="11" spans="1:7">
      <c r="A11" s="31"/>
      <c r="B11" s="2" t="s">
        <v>14</v>
      </c>
      <c r="C11" s="4">
        <f t="shared" si="0"/>
        <v>508.26600000000002</v>
      </c>
      <c r="D11" s="4">
        <f t="shared" si="0"/>
        <v>560.34465</v>
      </c>
      <c r="E11" s="4">
        <f t="shared" si="0"/>
        <v>534.84974999999997</v>
      </c>
      <c r="F11" s="4">
        <f t="shared" si="0"/>
        <v>669.61979999999994</v>
      </c>
    </row>
  </sheetData>
  <mergeCells count="5">
    <mergeCell ref="A1:G1"/>
    <mergeCell ref="A2:B2"/>
    <mergeCell ref="A3:A6"/>
    <mergeCell ref="A7:F7"/>
    <mergeCell ref="A8:A1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Intervalos Nomeados</vt:lpstr>
      </vt:variant>
      <vt:variant>
        <vt:i4>1</vt:i4>
      </vt:variant>
    </vt:vector>
  </HeadingPairs>
  <TitlesOfParts>
    <vt:vector size="19" baseType="lpstr">
      <vt:lpstr>Referências Absolutas</vt:lpstr>
      <vt:lpstr>Salvador</vt:lpstr>
      <vt:lpstr>Fortaleza</vt:lpstr>
      <vt:lpstr>Rio de Janeiro</vt:lpstr>
      <vt:lpstr>Abas Diferentes</vt:lpstr>
      <vt:lpstr>Referências 3D</vt:lpstr>
      <vt:lpstr>Copiando e Colando Fórmulas</vt:lpstr>
      <vt:lpstr>Transpor com Fórmula</vt:lpstr>
      <vt:lpstr>Nomes de Intervalos</vt:lpstr>
      <vt:lpstr>Formatação Condicional</vt:lpstr>
      <vt:lpstr>Gerenciando Regras</vt:lpstr>
      <vt:lpstr>Regras de Primeiros e Últimos</vt:lpstr>
      <vt:lpstr>Barras de Dados</vt:lpstr>
      <vt:lpstr>Escalas de Cor</vt:lpstr>
      <vt:lpstr>Conjuntos de Ícones</vt:lpstr>
      <vt:lpstr>Regras Personalizadas</vt:lpstr>
      <vt:lpstr>Com base em Fórmulas</vt:lpstr>
      <vt:lpstr>Lição de Casa</vt:lpstr>
      <vt:lpstr>taxaComissao2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jilsonsantana@yahoo.com</dc:creator>
  <cp:lastModifiedBy>jilson</cp:lastModifiedBy>
  <dcterms:created xsi:type="dcterms:W3CDTF">2018-07-21T13:01:38Z</dcterms:created>
  <dcterms:modified xsi:type="dcterms:W3CDTF">2020-07-22T12:51:21Z</dcterms:modified>
</cp:coreProperties>
</file>