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óvis\Desktop\"/>
    </mc:Choice>
  </mc:AlternateContent>
  <xr:revisionPtr revIDLastSave="0" documentId="13_ncr:1_{1B944D26-752D-472D-93B8-586C1C8B5487}" xr6:coauthVersionLast="47" xr6:coauthVersionMax="47" xr10:uidLastSave="{00000000-0000-0000-0000-000000000000}"/>
  <bookViews>
    <workbookView xWindow="-120" yWindow="-120" windowWidth="29040" windowHeight="15840" activeTab="5" xr2:uid="{6EDF5BAF-1CC3-4A8E-9AC4-EC363871CC7E}"/>
  </bookViews>
  <sheets>
    <sheet name="Controle de Formularios" sheetId="4" r:id="rId1"/>
    <sheet name="Grafico" sheetId="5" r:id="rId2"/>
    <sheet name="Checklist" sheetId="6" r:id="rId3"/>
    <sheet name="Macro" sheetId="2" r:id="rId4"/>
    <sheet name="Lista_de_dados" sheetId="1" r:id="rId5"/>
    <sheet name="Cadastro" sheetId="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6" l="1"/>
  <c r="C10" i="6"/>
  <c r="G4" i="6"/>
  <c r="G5" i="6"/>
  <c r="G6" i="6"/>
  <c r="G3" i="6"/>
  <c r="F4" i="5" a="1"/>
  <c r="F4" i="5" s="1"/>
  <c r="F5" i="5" a="1"/>
  <c r="F5" i="5" s="1"/>
  <c r="G5" i="5" s="1"/>
  <c r="F3" i="5" a="1"/>
  <c r="F3" i="5" s="1"/>
  <c r="E4" i="5" a="1"/>
  <c r="E4" i="5" s="1"/>
  <c r="E5" i="5" a="1"/>
  <c r="E5" i="5" s="1"/>
  <c r="E3" i="5" a="1"/>
  <c r="E3" i="5" s="1"/>
  <c r="G3" i="4" a="1"/>
  <c r="G3" i="4" s="1"/>
  <c r="F3" i="4" a="1"/>
  <c r="F3" i="4" s="1"/>
  <c r="B10" i="6" l="1"/>
  <c r="G3" i="5"/>
  <c r="G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<sst xmlns="http://schemas.openxmlformats.org/spreadsheetml/2006/main" count="200" uniqueCount="132">
  <si>
    <t>Hotel Smart Salvador</t>
  </si>
  <si>
    <t>Funcionários</t>
  </si>
  <si>
    <t>Tipo Reserva</t>
  </si>
  <si>
    <t>Status</t>
  </si>
  <si>
    <t>Estados</t>
  </si>
  <si>
    <t>Clientes</t>
  </si>
  <si>
    <t>Priscila</t>
  </si>
  <si>
    <t>Hospedagem</t>
  </si>
  <si>
    <t>Finalizada</t>
  </si>
  <si>
    <t>Acre</t>
  </si>
  <si>
    <t>Aborigens Tours</t>
  </si>
  <si>
    <t>Carlos</t>
  </si>
  <si>
    <t>Serviço</t>
  </si>
  <si>
    <t>Cancelada</t>
  </si>
  <si>
    <t>Alagoas</t>
  </si>
  <si>
    <t>All Peru Tours</t>
  </si>
  <si>
    <t>Letícia</t>
  </si>
  <si>
    <t>Amapá</t>
  </si>
  <si>
    <t>Alpha Tours</t>
  </si>
  <si>
    <t>Patrícia</t>
  </si>
  <si>
    <t>Amazonas</t>
  </si>
  <si>
    <t>Altour</t>
  </si>
  <si>
    <t>Forma Pagamento</t>
  </si>
  <si>
    <t>Avaliação</t>
  </si>
  <si>
    <t>Bahia</t>
  </si>
  <si>
    <t xml:space="preserve">Amado-Tur </t>
  </si>
  <si>
    <t>Cartão de Crédito</t>
  </si>
  <si>
    <t>Ceará</t>
  </si>
  <si>
    <t>Ananda Eventos</t>
  </si>
  <si>
    <t>Boleto Bancário</t>
  </si>
  <si>
    <t>Distrito Federal</t>
  </si>
  <si>
    <t xml:space="preserve">Barny Viajes </t>
  </si>
  <si>
    <t>Depósito Bancário</t>
  </si>
  <si>
    <t>Espírito Santo</t>
  </si>
  <si>
    <t>BonBini SRL</t>
  </si>
  <si>
    <t>Goiás</t>
  </si>
  <si>
    <t xml:space="preserve">Busco destinos </t>
  </si>
  <si>
    <t>Maranhão</t>
  </si>
  <si>
    <t>Bussola Viagens</t>
  </si>
  <si>
    <t>Mato Grosso</t>
  </si>
  <si>
    <t>Carmel Express</t>
  </si>
  <si>
    <t>Mato Grosso do Sul</t>
  </si>
  <si>
    <t>Charming Travel</t>
  </si>
  <si>
    <t>Minas Gerais</t>
  </si>
  <si>
    <t>Club-Tour</t>
  </si>
  <si>
    <t>Pará</t>
  </si>
  <si>
    <t>Congressos Viagens</t>
  </si>
  <si>
    <t>Paraíba</t>
  </si>
  <si>
    <t>Entremares</t>
  </si>
  <si>
    <t>Paraná</t>
  </si>
  <si>
    <t>Ez Plaza</t>
  </si>
  <si>
    <t>Pernambuco</t>
  </si>
  <si>
    <t xml:space="preserve">Farol Turismo </t>
  </si>
  <si>
    <t>Piauí</t>
  </si>
  <si>
    <t>Fortur Viagens</t>
  </si>
  <si>
    <t>Rio de Janeiro</t>
  </si>
  <si>
    <t>Giratour Viagens</t>
  </si>
  <si>
    <t>Rio Grande do Norte</t>
  </si>
  <si>
    <t>GST Brasil</t>
  </si>
  <si>
    <t>Rio Grande do Sul</t>
  </si>
  <si>
    <t>Hansaperú Consulting</t>
  </si>
  <si>
    <t>Rondônia</t>
  </si>
  <si>
    <t>Jetmar Viajes</t>
  </si>
  <si>
    <t>Roraima</t>
  </si>
  <si>
    <t>Make Travel</t>
  </si>
  <si>
    <t>Santa Catarina</t>
  </si>
  <si>
    <t>Martinez Turismo</t>
  </si>
  <si>
    <t>São Paulo</t>
  </si>
  <si>
    <t>OLA viajes</t>
  </si>
  <si>
    <t>Sergipe</t>
  </si>
  <si>
    <t>Omega Tour Operator</t>
  </si>
  <si>
    <t>Tocantins</t>
  </si>
  <si>
    <t>Otsi Tour</t>
  </si>
  <si>
    <t>Pentágono Operadora</t>
  </si>
  <si>
    <t>Viajes El Corte</t>
  </si>
  <si>
    <t>Xigno Travel</t>
  </si>
  <si>
    <t>Cadastro de Reservas</t>
  </si>
  <si>
    <t>Total</t>
  </si>
  <si>
    <t>ReservaID</t>
  </si>
  <si>
    <t>Data</t>
  </si>
  <si>
    <t>Cliente</t>
  </si>
  <si>
    <t>Vendedor</t>
  </si>
  <si>
    <t>Valor Total</t>
  </si>
  <si>
    <t>Comissão</t>
  </si>
  <si>
    <t>Barny Viajes</t>
  </si>
  <si>
    <t>SP</t>
  </si>
  <si>
    <t>RJ</t>
  </si>
  <si>
    <t>MG</t>
  </si>
  <si>
    <t>SC</t>
  </si>
  <si>
    <t>PR</t>
  </si>
  <si>
    <t>ES</t>
  </si>
  <si>
    <t>RS</t>
  </si>
  <si>
    <t>VENDAS</t>
  </si>
  <si>
    <t>UNIDADES</t>
  </si>
  <si>
    <t>REGIÃO</t>
  </si>
  <si>
    <t>SUDESTE</t>
  </si>
  <si>
    <t>SUL</t>
  </si>
  <si>
    <t>UNIDADE</t>
  </si>
  <si>
    <t>Caixa de Combinação</t>
  </si>
  <si>
    <t>Botão de Rotação</t>
  </si>
  <si>
    <t>MÊS</t>
  </si>
  <si>
    <t>QTD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</si>
  <si>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</si>
  <si>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</si>
  <si>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</si>
  <si>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</si>
  <si>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</si>
  <si>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</si>
  <si>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</si>
  <si>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</si>
  <si>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</si>
  <si>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</si>
  <si>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</si>
  <si>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</si>
  <si>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MÉDIA</t>
  </si>
  <si>
    <t>CHECK</t>
  </si>
  <si>
    <t>TAREFA</t>
  </si>
  <si>
    <t>EXECUTOR</t>
  </si>
  <si>
    <t>DATA</t>
  </si>
  <si>
    <t>SITUAÇÃO</t>
  </si>
  <si>
    <t>ENVIAR EMAIL</t>
  </si>
  <si>
    <t>CAPTAR CLIENTES</t>
  </si>
  <si>
    <t>REUNIÃO GERAL</t>
  </si>
  <si>
    <t>PLANEJAMENTO TATICO</t>
  </si>
  <si>
    <t>CLOVIS</t>
  </si>
  <si>
    <t>PAULO</t>
  </si>
  <si>
    <t>RODRIGO</t>
  </si>
  <si>
    <t>HORÁRIO</t>
  </si>
  <si>
    <t>PROGRESSO</t>
  </si>
  <si>
    <t>CONCLUIDO</t>
  </si>
  <si>
    <t>AGUARDANDO</t>
  </si>
  <si>
    <t>Barra de Rolagem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</si>
</sst>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&quot;R$&quot;\ #,##0.00"/>
    <numFmt numFmtId="165" formatCode="0.0"/>
    <numFmt numFmtId="166" formatCode=";;;"/>
  </numFmts>
  <fonts count="10">
    <font>
      <sz val="11"/>
      <color theme="1"/>
      <name val="Aptos Narrow"/>
      <family val="2"/>
      <scheme val="minor"/>
    </font>
    <font>
      <sz val="26"/>
      <color theme="9" tint="0.79998168889431442"/>
      <name val="Exotc350 Bd BT"/>
      <family val="5"/>
    </font>
    <font>
      <sz val="11"/>
      <color theme="9" tint="0.79998168889431442"/>
      <name val="Aptos Narrow"/>
      <family val="2"/>
      <scheme val="minor"/>
    </font>
    <font>
      <b/>
      <sz val="11"/>
      <color theme="9" tint="0.79998168889431442"/>
      <name val="Aptos Narrow"/>
      <family val="2"/>
      <scheme val="minor"/>
    </font>
    <font>
      <b/>
      <sz val="11"/>
      <color theme="9" tint="-0.499984740745262"/>
      <name val="Aptos Narrow"/>
      <family val="2"/>
      <scheme val="minor"/>
    </font>
    <font>
      <sz val="11"/>
      <color theme="9" tint="-0.499984740745262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1F7ED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35">
    <xf numFmtId="0" fontId="0" fillId="0" borderId="0" xfId="0"/>
    <xf numFmtId="0" fontId="2" fillId="3" borderId="0" xfId="0" applyFont="1" applyFill="1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4" fillId="4" borderId="0" xfId="0" applyFont="1" applyFill="1" applyAlignment="1">
      <alignment horizontal="right" indent="1"/>
    </xf>
    <xf numFmtId="0" fontId="4" fillId="5" borderId="0" xfId="0" applyFont="1" applyFill="1" applyAlignment="1">
      <alignment horizontal="left" indent="1"/>
    </xf>
    <xf numFmtId="0" fontId="4" fillId="5" borderId="0" xfId="0" applyFont="1" applyFill="1" applyAlignment="1">
      <alignment horizontal="right" indent="1"/>
    </xf>
    <xf numFmtId="1" fontId="4" fillId="6" borderId="2" xfId="0" applyNumberFormat="1" applyFont="1" applyFill="1" applyBorder="1" applyAlignment="1">
      <alignment horizontal="left" indent="1"/>
    </xf>
    <xf numFmtId="0" fontId="5" fillId="5" borderId="0" xfId="0" applyFont="1" applyFill="1" applyAlignment="1">
      <alignment horizontal="right" indent="1"/>
    </xf>
    <xf numFmtId="14" fontId="5" fillId="6" borderId="2" xfId="0" applyNumberFormat="1" applyFont="1" applyFill="1" applyBorder="1" applyAlignment="1">
      <alignment horizontal="left" indent="1"/>
    </xf>
    <xf numFmtId="0" fontId="5" fillId="6" borderId="2" xfId="0" applyFont="1" applyFill="1" applyBorder="1" applyAlignment="1">
      <alignment horizontal="left" indent="1"/>
    </xf>
    <xf numFmtId="164" fontId="5" fillId="6" borderId="2" xfId="0" applyNumberFormat="1" applyFont="1" applyFill="1" applyBorder="1" applyAlignment="1">
      <alignment horizontal="left" indent="1"/>
    </xf>
    <xf numFmtId="2" fontId="5" fillId="6" borderId="2" xfId="0" applyNumberFormat="1" applyFont="1" applyFill="1" applyBorder="1" applyAlignment="1">
      <alignment horizontal="left" indent="1"/>
    </xf>
    <xf numFmtId="165" fontId="5" fillId="6" borderId="2" xfId="0" applyNumberFormat="1" applyFont="1" applyFill="1" applyBorder="1" applyAlignment="1">
      <alignment horizontal="left" indent="1"/>
    </xf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left" indent="1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44" fontId="0" fillId="0" borderId="0" xfId="0" applyNumberFormat="1"/>
    <xf numFmtId="44" fontId="0" fillId="0" borderId="0" xfId="0" applyNumberFormat="1" applyAlignment="1">
      <alignment horizontal="left" indent="1"/>
    </xf>
    <xf numFmtId="0" fontId="2" fillId="0" borderId="0" xfId="0" applyFont="1" applyAlignment="1">
      <alignment horizontal="left"/>
    </xf>
    <xf numFmtId="0" fontId="8" fillId="7" borderId="0" xfId="0" applyFont="1" applyFill="1"/>
    <xf numFmtId="44" fontId="0" fillId="0" borderId="0" xfId="1" applyFont="1"/>
    <xf numFmtId="0" fontId="7" fillId="7" borderId="3" xfId="0" applyFont="1" applyFill="1" applyBorder="1"/>
    <xf numFmtId="0" fontId="0" fillId="0" borderId="3" xfId="0" applyBorder="1"/>
    <xf numFmtId="44" fontId="0" fillId="0" borderId="3" xfId="1" applyFont="1" applyBorder="1"/>
    <xf numFmtId="166" fontId="0" fillId="0" borderId="0" xfId="0" applyNumberFormat="1"/>
    <xf numFmtId="9" fontId="0" fillId="0" borderId="0" xfId="2" applyFont="1" applyAlignment="1">
      <alignment horizontal="center"/>
    </xf>
    <xf numFmtId="0" fontId="8" fillId="7" borderId="0" xfId="0" applyFont="1" applyFill="1" applyAlignment="1">
      <alignment horizontal="center"/>
    </xf>
    <xf numFmtId="2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/>
    </xf>
  </cellXfs>
  <cellStyles count="3">
    <cellStyle name="Moeda" xfId="1" builtinId="4"/>
    <cellStyle name="Normal" xfId="0" builtinId="0"/>
    <cellStyle name="Porcentagem" xfId="2" builtinId="5"/>
  </cellStyles>
  <dxfs count="19">
    <dxf>
      <alignment horizontal="left" vertical="bottom" textRotation="0" wrapText="0" indent="1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left" vertical="bottom" textRotation="0" wrapText="0" indent="1" justifyLastLine="0" shrinkToFit="0" readingOrder="0"/>
    </dxf>
    <dxf>
      <numFmt numFmtId="34" formatCode="_-&quot;R$&quot;\ * #,##0.00_-;\-&quot;R$&quot;\ * #,##0.00_-;_-&quot;R$&quot;\ * &quot;-&quot;??_-;_-@_-"/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numFmt numFmtId="34" formatCode="_-&quot;R$&quot;\ * #,##0.00_-;\-&quot;R$&quot;\ * #,##0.00_-;_-&quot;R$&quot;\ * &quot;-&quot;??_-;_-@_-"/>
      <alignment horizontal="left" vertical="bottom" textRotation="0" wrapText="0" indent="1" justifyLastLine="0" shrinkToFit="0" readingOrder="0"/>
    </dxf>
    <dxf>
      <numFmt numFmtId="34" formatCode="_-&quot;R$&quot;\ * #,##0.00_-;\-&quot;R$&quot;\ * #,##0.00_-;_-&quot;R$&quot;\ * &quot;-&quot;??_-;_-@_-"/>
    </dxf>
    <dxf>
      <numFmt numFmtId="34" formatCode="_-&quot;R$&quot;\ * #,##0.00_-;\-&quot;R$&quot;\ * #,##0.00_-;_-&quot;R$&quot;\ * &quot;-&quot;??_-;_-@_-"/>
    </dxf>
    <dxf>
      <alignment horizontal="general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general" vertical="bottom" textRotation="0" wrapText="0" indent="0" justifyLastLine="0" shrinkToFit="0" readingOrder="0"/>
    </dxf>
    <dxf>
      <numFmt numFmtId="19" formatCode="dd/mm/yyyy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Grafico!$F$2</c:f>
              <c:strCache>
                <c:ptCount val="1"/>
                <c:pt idx="0">
                  <c:v>QTD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Grafico!$E$3:$E$5</c:f>
              <c:strCache>
                <c:ptCount val="3"/>
                <c:pt idx="0">
                  <c:v>JUL</c:v>
                </c:pt>
                <c:pt idx="1">
                  <c:v>AGO</c:v>
                </c:pt>
                <c:pt idx="2">
                  <c:v>SET</c:v>
                </c:pt>
              </c:strCache>
            </c:strRef>
          </c:cat>
          <c:val>
            <c:numRef>
              <c:f>Grafico!$F$3:$F$5</c:f>
              <c:numCache>
                <c:formatCode>_("R$"* #,##0.00_);_("R$"* \(#,##0.00\);_("R$"* "-"??_);_(@_)</c:formatCode>
                <c:ptCount val="3"/>
                <c:pt idx="0">
                  <c:v>159</c:v>
                </c:pt>
                <c:pt idx="1">
                  <c:v>288</c:v>
                </c:pt>
                <c:pt idx="2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40-4DF9-AAC5-1052D1DC6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5105231"/>
        <c:axId val="515106671"/>
      </c:barChart>
      <c:lineChart>
        <c:grouping val="standard"/>
        <c:varyColors val="0"/>
        <c:ser>
          <c:idx val="1"/>
          <c:order val="1"/>
          <c:tx>
            <c:strRef>
              <c:f>Grafico!$G$2</c:f>
              <c:strCache>
                <c:ptCount val="1"/>
                <c:pt idx="0">
                  <c:v>MÉDIA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Grafico!$E$3:$E$5</c:f>
              <c:strCache>
                <c:ptCount val="3"/>
                <c:pt idx="0">
                  <c:v>JUL</c:v>
                </c:pt>
                <c:pt idx="1">
                  <c:v>AGO</c:v>
                </c:pt>
                <c:pt idx="2">
                  <c:v>SET</c:v>
                </c:pt>
              </c:strCache>
            </c:strRef>
          </c:cat>
          <c:val>
            <c:numRef>
              <c:f>Grafico!$G$3:$G$5</c:f>
              <c:numCache>
                <c:formatCode>_("R$"* #,##0.00_);_("R$"* \(#,##0.00\);_("R$"* "-"??_);_(@_)</c:formatCode>
                <c:ptCount val="3"/>
                <c:pt idx="0">
                  <c:v>195</c:v>
                </c:pt>
                <c:pt idx="1">
                  <c:v>213</c:v>
                </c:pt>
                <c:pt idx="2">
                  <c:v>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40-4DF9-AAC5-1052D1DC6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5105231"/>
        <c:axId val="515106671"/>
      </c:lineChart>
      <c:catAx>
        <c:axId val="515105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15106671"/>
        <c:crosses val="autoZero"/>
        <c:auto val="1"/>
        <c:lblAlgn val="ctr"/>
        <c:lblOffset val="100"/>
        <c:noMultiLvlLbl val="0"/>
      </c:catAx>
      <c:valAx>
        <c:axId val="515106671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5151052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931117152106813E-2"/>
          <c:y val="0.11792303517179031"/>
          <c:w val="0.95611657097335767"/>
          <c:h val="0.7641539296564193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Checklist!$C$9</c:f>
              <c:strCache>
                <c:ptCount val="1"/>
                <c:pt idx="0">
                  <c:v>CONCLUIDO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Checklist!$C$10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6-455B-9AC5-8D7158061104}"/>
            </c:ext>
          </c:extLst>
        </c:ser>
        <c:ser>
          <c:idx val="1"/>
          <c:order val="1"/>
          <c:tx>
            <c:strRef>
              <c:f>Checklist!$D$9</c:f>
              <c:strCache>
                <c:ptCount val="1"/>
                <c:pt idx="0">
                  <c:v>AGUARDANDO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Checklist!$D$10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6-455B-9AC5-8D71580611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15085551"/>
        <c:axId val="515087951"/>
      </c:barChart>
      <c:catAx>
        <c:axId val="51508555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15087951"/>
        <c:crosses val="autoZero"/>
        <c:auto val="1"/>
        <c:lblAlgn val="ctr"/>
        <c:lblOffset val="100"/>
        <c:noMultiLvlLbl val="0"/>
      </c:catAx>
      <c:valAx>
        <c:axId val="51508795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15085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$E$2" fmlaRange="$B$3:$B$9" noThreeD="1" sel="1" val="0"/>
</file>

<file path=xl/ctrlProps/ctrlProp2.xml><?xml version="1.0" encoding="utf-8"?>
<formControlPr xmlns="http://schemas.microsoft.com/office/spreadsheetml/2009/9/main" objectType="Spin" dx="22" fmlaLink="$E$5" max="7" min="1" page="10" val="5"/>
</file>

<file path=xl/ctrlProps/ctrlProp3.xml><?xml version="1.0" encoding="utf-8"?>
<formControlPr xmlns="http://schemas.microsoft.com/office/spreadsheetml/2009/9/main" objectType="Scroll" dx="22" fmlaLink="$E$8" max="7" min="1" page="10" val="6"/>
</file>

<file path=xl/ctrlProps/ctrlProp4.xml><?xml version="1.0" encoding="utf-8"?>
<formControlPr xmlns="http://schemas.microsoft.com/office/spreadsheetml/2009/9/main" objectType="Scroll" dx="22" fmlaLink="$D$2" horiz="1" max="10" min="1" page="10" val="7"/>
</file>

<file path=xl/ctrlProps/ctrlProp5.xml><?xml version="1.0" encoding="utf-8"?>
<formControlPr xmlns="http://schemas.microsoft.com/office/spreadsheetml/2009/9/main" objectType="CheckBox" fmlaLink="$A$3" lockText="1" noThreeD="1"/>
</file>

<file path=xl/ctrlProps/ctrlProp6.xml><?xml version="1.0" encoding="utf-8"?>
<formControlPr xmlns="http://schemas.microsoft.com/office/spreadsheetml/2009/9/main" objectType="CheckBox" checked="Checked" fmlaLink="$A$4" lockText="1" noThreeD="1"/>
</file>

<file path=xl/ctrlProps/ctrlProp7.xml><?xml version="1.0" encoding="utf-8"?>
<formControlPr xmlns="http://schemas.microsoft.com/office/spreadsheetml/2009/9/main" objectType="CheckBox" checked="Checked" fmlaLink="$A$5" lockText="1" noThreeD="1"/>
</file>

<file path=xl/ctrlProps/ctrlProp8.xml><?xml version="1.0" encoding="utf-8"?>
<formControlPr xmlns="http://schemas.microsoft.com/office/spreadsheetml/2009/9/main" objectType="CheckBox" checked="Checked" fmlaLink="$A$6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9525</xdr:rowOff>
        </xdr:from>
        <xdr:to>
          <xdr:col>8</xdr:col>
          <xdr:colOff>1609725</xdr:colOff>
          <xdr:row>2</xdr:row>
          <xdr:rowOff>19050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8</xdr:col>
          <xdr:colOff>333375</xdr:colOff>
          <xdr:row>7</xdr:row>
          <xdr:rowOff>0</xdr:rowOff>
        </xdr:to>
        <xdr:sp macro="" textlink="">
          <xdr:nvSpPr>
            <xdr:cNvPr id="4098" name="Spinner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8</xdr:row>
          <xdr:rowOff>19050</xdr:rowOff>
        </xdr:from>
        <xdr:to>
          <xdr:col>8</xdr:col>
          <xdr:colOff>266700</xdr:colOff>
          <xdr:row>12</xdr:row>
          <xdr:rowOff>0</xdr:rowOff>
        </xdr:to>
        <xdr:sp macro="" textlink="">
          <xdr:nvSpPr>
            <xdr:cNvPr id="4099" name="Scroll Bar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285750</xdr:colOff>
          <xdr:row>10</xdr:row>
          <xdr:rowOff>161925</xdr:rowOff>
        </xdr:from>
        <xdr:to>
          <xdr:col>12</xdr:col>
          <xdr:colOff>466725</xdr:colOff>
          <xdr:row>12</xdr:row>
          <xdr:rowOff>38100</xdr:rowOff>
        </xdr:to>
        <xdr:sp macro="" textlink="">
          <xdr:nvSpPr>
            <xdr:cNvPr id="5121" name="Scroll Bar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7</xdr:col>
      <xdr:colOff>247650</xdr:colOff>
      <xdr:row>0</xdr:row>
      <xdr:rowOff>166687</xdr:rowOff>
    </xdr:from>
    <xdr:to>
      <xdr:col>12</xdr:col>
      <xdr:colOff>457200</xdr:colOff>
      <xdr:row>10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F86E072-C474-A08F-5D75-8732D4FE57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</xdr:row>
          <xdr:rowOff>171450</xdr:rowOff>
        </xdr:from>
        <xdr:to>
          <xdr:col>1</xdr:col>
          <xdr:colOff>428625</xdr:colOff>
          <xdr:row>3</xdr:row>
          <xdr:rowOff>9525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2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</xdr:row>
          <xdr:rowOff>180975</xdr:rowOff>
        </xdr:from>
        <xdr:to>
          <xdr:col>1</xdr:col>
          <xdr:colOff>428625</xdr:colOff>
          <xdr:row>4</xdr:row>
          <xdr:rowOff>19050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2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3</xdr:row>
          <xdr:rowOff>180975</xdr:rowOff>
        </xdr:from>
        <xdr:to>
          <xdr:col>1</xdr:col>
          <xdr:colOff>428625</xdr:colOff>
          <xdr:row>5</xdr:row>
          <xdr:rowOff>19050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2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4</xdr:row>
          <xdr:rowOff>180975</xdr:rowOff>
        </xdr:from>
        <xdr:to>
          <xdr:col>1</xdr:col>
          <xdr:colOff>428625</xdr:colOff>
          <xdr:row>6</xdr:row>
          <xdr:rowOff>19050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2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26789</xdr:colOff>
      <xdr:row>10</xdr:row>
      <xdr:rowOff>184548</xdr:rowOff>
    </xdr:from>
    <xdr:to>
      <xdr:col>7</xdr:col>
      <xdr:colOff>17860</xdr:colOff>
      <xdr:row>17</xdr:row>
      <xdr:rowOff>35719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C793127-D9E9-50B1-D04B-363BACE184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190501</xdr:colOff>
      <xdr:row>13</xdr:row>
      <xdr:rowOff>5953</xdr:rowOff>
    </xdr:from>
    <xdr:to>
      <xdr:col>2</xdr:col>
      <xdr:colOff>328515</xdr:colOff>
      <xdr:row>14</xdr:row>
      <xdr:rowOff>154781</xdr:rowOff>
    </xdr:to>
    <xdr:sp macro="" textlink="B10">
      <xdr:nvSpPr>
        <xdr:cNvPr id="5" name="CaixaDeTexto 4">
          <a:extLst>
            <a:ext uri="{FF2B5EF4-FFF2-40B4-BE49-F238E27FC236}">
              <a16:creationId xmlns:a16="http://schemas.microsoft.com/office/drawing/2014/main" id="{F9859145-3563-249E-BB61-A91C932AB7D2}"/>
            </a:ext>
          </a:extLst>
        </xdr:cNvPr>
        <xdr:cNvSpPr txBox="1"/>
      </xdr:nvSpPr>
      <xdr:spPr>
        <a:xfrm>
          <a:off x="1172767" y="2482453"/>
          <a:ext cx="911920" cy="3393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2E86AE0-51A8-4063-9FC7-F6BFBA9A7FD6}" type="TxLink">
            <a:rPr lang="en-US" sz="1400" b="0" i="0" u="none" strike="noStrike">
              <a:solidFill>
                <a:schemeClr val="bg1"/>
              </a:solidFill>
              <a:latin typeface="Aptos Narrow"/>
            </a:rPr>
            <a:pPr/>
            <a:t>75%</a:t>
          </a:fld>
          <a:endParaRPr lang="pt-BR" sz="14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779860</xdr:colOff>
      <xdr:row>10</xdr:row>
      <xdr:rowOff>142874</xdr:rowOff>
    </xdr:from>
    <xdr:to>
      <xdr:col>6</xdr:col>
      <xdr:colOff>946548</xdr:colOff>
      <xdr:row>12</xdr:row>
      <xdr:rowOff>190499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377064B4-B4C0-A72E-F87C-626162006669}"/>
            </a:ext>
          </a:extLst>
        </xdr:cNvPr>
        <xdr:cNvSpPr txBox="1"/>
      </xdr:nvSpPr>
      <xdr:spPr>
        <a:xfrm>
          <a:off x="779860" y="2047874"/>
          <a:ext cx="6655594" cy="428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000" b="1">
              <a:latin typeface="Segoe UI Black" panose="020B0A02040204020203" pitchFamily="34" charset="0"/>
              <a:ea typeface="Segoe UI Black" panose="020B0A02040204020203" pitchFamily="34" charset="0"/>
            </a:rPr>
            <a:t>PROGRESSO DE TAREFAS REALIZADAS</a:t>
          </a:r>
        </a:p>
      </xdr:txBody>
    </xdr:sp>
    <xdr:clientData/>
  </xdr:twoCellAnchor>
  <xdr:twoCellAnchor>
    <xdr:from>
      <xdr:col>4</xdr:col>
      <xdr:colOff>17860</xdr:colOff>
      <xdr:row>15</xdr:row>
      <xdr:rowOff>154781</xdr:rowOff>
    </xdr:from>
    <xdr:to>
      <xdr:col>4</xdr:col>
      <xdr:colOff>1083470</xdr:colOff>
      <xdr:row>17</xdr:row>
      <xdr:rowOff>23812</xdr:rowOff>
    </xdr:to>
    <xdr:sp macro="" textlink="">
      <xdr:nvSpPr>
        <xdr:cNvPr id="7" name="Retângulo 6">
          <a:extLst>
            <a:ext uri="{FF2B5EF4-FFF2-40B4-BE49-F238E27FC236}">
              <a16:creationId xmlns:a16="http://schemas.microsoft.com/office/drawing/2014/main" id="{1B22E19B-F9FA-F729-80A3-5018CF61BDB7}"/>
            </a:ext>
          </a:extLst>
        </xdr:cNvPr>
        <xdr:cNvSpPr/>
      </xdr:nvSpPr>
      <xdr:spPr>
        <a:xfrm>
          <a:off x="4298157" y="3012281"/>
          <a:ext cx="1065610" cy="250031"/>
        </a:xfrm>
        <a:prstGeom prst="rect">
          <a:avLst/>
        </a:prstGeom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/>
            <a:t>Concluído</a:t>
          </a:r>
        </a:p>
      </xdr:txBody>
    </xdr:sp>
    <xdr:clientData/>
  </xdr:twoCellAnchor>
  <xdr:twoCellAnchor>
    <xdr:from>
      <xdr:col>5</xdr:col>
      <xdr:colOff>80961</xdr:colOff>
      <xdr:row>15</xdr:row>
      <xdr:rowOff>146448</xdr:rowOff>
    </xdr:from>
    <xdr:to>
      <xdr:col>6</xdr:col>
      <xdr:colOff>354806</xdr:colOff>
      <xdr:row>17</xdr:row>
      <xdr:rowOff>15479</xdr:rowOff>
    </xdr:to>
    <xdr:sp macro="" textlink="">
      <xdr:nvSpPr>
        <xdr:cNvPr id="8" name="Retângulo 7">
          <a:extLst>
            <a:ext uri="{FF2B5EF4-FFF2-40B4-BE49-F238E27FC236}">
              <a16:creationId xmlns:a16="http://schemas.microsoft.com/office/drawing/2014/main" id="{4BA49B0A-7110-48A5-BF1B-016A6FE22C4C}"/>
            </a:ext>
          </a:extLst>
        </xdr:cNvPr>
        <xdr:cNvSpPr/>
      </xdr:nvSpPr>
      <xdr:spPr>
        <a:xfrm>
          <a:off x="5492352" y="3003948"/>
          <a:ext cx="1351360" cy="250031"/>
        </a:xfrm>
        <a:prstGeom prst="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/>
            <a:t>Aguardando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14</xdr:row>
      <xdr:rowOff>18102</xdr:rowOff>
    </xdr:from>
    <xdr:to>
      <xdr:col>1</xdr:col>
      <xdr:colOff>1033096</xdr:colOff>
      <xdr:row>14</xdr:row>
      <xdr:rowOff>245236</xdr:rowOff>
    </xdr:to>
    <xdr:sp macro="" textlink="">
      <xdr:nvSpPr>
        <xdr:cNvPr id="2" name="Retângulo: Cantos Arredondados 1">
          <a:extLst>
            <a:ext uri="{FF2B5EF4-FFF2-40B4-BE49-F238E27FC236}">
              <a16:creationId xmlns:a16="http://schemas.microsoft.com/office/drawing/2014/main" id="{710645C6-0867-4818-8F5C-71D3A065CB5A}"/>
            </a:ext>
          </a:extLst>
        </xdr:cNvPr>
        <xdr:cNvSpPr/>
      </xdr:nvSpPr>
      <xdr:spPr>
        <a:xfrm>
          <a:off x="1245577" y="2914823"/>
          <a:ext cx="1025769" cy="227134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Cadastrar</a:t>
          </a:r>
        </a:p>
      </xdr:txBody>
    </xdr:sp>
    <xdr:clientData/>
  </xdr:twoCellAnchor>
  <xdr:twoCellAnchor>
    <xdr:from>
      <xdr:col>1</xdr:col>
      <xdr:colOff>1501417</xdr:colOff>
      <xdr:row>14</xdr:row>
      <xdr:rowOff>23964</xdr:rowOff>
    </xdr:from>
    <xdr:to>
      <xdr:col>1</xdr:col>
      <xdr:colOff>2527186</xdr:colOff>
      <xdr:row>15</xdr:row>
      <xdr:rowOff>4569</xdr:rowOff>
    </xdr:to>
    <xdr:sp macro="" textlink="">
      <xdr:nvSpPr>
        <xdr:cNvPr id="3" name="Retângulo: Cantos Arredondados 2">
          <a:extLst>
            <a:ext uri="{FF2B5EF4-FFF2-40B4-BE49-F238E27FC236}">
              <a16:creationId xmlns:a16="http://schemas.microsoft.com/office/drawing/2014/main" id="{00288D0E-FC77-4E23-8B69-73B30623C0FA}"/>
            </a:ext>
          </a:extLst>
        </xdr:cNvPr>
        <xdr:cNvSpPr/>
      </xdr:nvSpPr>
      <xdr:spPr>
        <a:xfrm>
          <a:off x="2739667" y="2920685"/>
          <a:ext cx="1025769" cy="227134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 b="1"/>
            <a:t>Limpar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51C221-6F8D-46C8-8F1D-E9446B39B138}" name="Reservas" displayName="Reservas" ref="A2:J10">
  <autoFilter ref="A2:J10" xr:uid="{DA51C221-6F8D-46C8-8F1D-E9446B39B138}"/>
  <tableColumns count="10">
    <tableColumn id="4" xr3:uid="{9019CC59-3D74-4A74-968A-31B0BE455587}" name="ReservaID" dataDxfId="18"/>
    <tableColumn id="1" xr3:uid="{2883B53C-DEDF-4A96-AE87-0407CA04EBEF}" name="Data" totalsRowLabel="Total" dataDxfId="17" totalsRowDxfId="16"/>
    <tableColumn id="19" xr3:uid="{EAA92F32-E331-40EA-8142-234767720BF9}" name="Cliente" dataDxfId="15" totalsRowDxfId="14"/>
    <tableColumn id="14" xr3:uid="{1FD07633-DC48-4390-A0BD-DDAD81CA1947}" name="Tipo Reserva" dataDxfId="13" totalsRowDxfId="12"/>
    <tableColumn id="15" xr3:uid="{C1E9CDE8-5287-4DB6-944C-BFE262EBAB29}" name="Vendedor" dataDxfId="11" totalsRowDxfId="10"/>
    <tableColumn id="16" xr3:uid="{0D9F9F41-0257-4C19-BB2D-B8D2EF086122}" name="Forma Pagamento" dataDxfId="9" totalsRowDxfId="8"/>
    <tableColumn id="5" xr3:uid="{01998B19-B101-4A6A-B2A6-90278A956958}" name="Valor Total" totalsRowFunction="sum" dataDxfId="7" totalsRowDxfId="6"/>
    <tableColumn id="6" xr3:uid="{7FFF6099-66CA-4C38-A09B-3470232BFC8A}" name="Comissão" dataDxfId="5" totalsRowDxfId="4"/>
    <tableColumn id="17" xr3:uid="{85A6134F-A99C-4478-B13A-4E11218FFBFE}" name="Status" dataDxfId="3" totalsRowDxfId="2"/>
    <tableColumn id="18" xr3:uid="{B28E4DDD-C1A2-4249-8D79-91978C4FBE3E}" name="Avaliação" dataDxfId="1" totalsRow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A61F2-8B88-40A6-BD94-247655AD17D4}">
  <dimension ref="B2:L10"/>
  <sheetViews>
    <sheetView zoomScale="190" zoomScaleNormal="190" workbookViewId="0">
      <selection activeCell="J11" sqref="J11"/>
    </sheetView>
  </sheetViews>
  <sheetFormatPr defaultRowHeight="15"/>
  <cols>
    <col min="2" max="2" width="10" bestFit="1" customWidth="1"/>
    <col min="3" max="3" width="12.28515625" bestFit="1" customWidth="1"/>
    <col min="6" max="6" width="10.140625" bestFit="1" customWidth="1"/>
    <col min="7" max="7" width="12.28515625" bestFit="1" customWidth="1"/>
    <col min="8" max="8" width="3.42578125" customWidth="1"/>
    <col min="9" max="9" width="24.42578125" customWidth="1"/>
  </cols>
  <sheetData>
    <row r="2" spans="2:12">
      <c r="B2" s="22" t="s">
        <v>93</v>
      </c>
      <c r="C2" s="22" t="s">
        <v>92</v>
      </c>
      <c r="D2" s="22" t="s">
        <v>94</v>
      </c>
      <c r="E2">
        <v>1</v>
      </c>
      <c r="F2" s="22" t="s">
        <v>97</v>
      </c>
      <c r="G2" s="22" t="s">
        <v>92</v>
      </c>
      <c r="J2" s="31" t="s">
        <v>98</v>
      </c>
      <c r="K2" s="31"/>
      <c r="L2" s="31"/>
    </row>
    <row r="3" spans="2:12">
      <c r="B3" t="s">
        <v>85</v>
      </c>
      <c r="C3" s="23">
        <v>1738</v>
      </c>
      <c r="D3" t="s">
        <v>95</v>
      </c>
      <c r="F3" t="str" cm="1">
        <f t="array" ref="F3">INDEX(B3:B9,E2)</f>
        <v>SP</v>
      </c>
      <c r="G3" s="23" cm="1">
        <f t="array" ref="G3">INDEX(C3:C9,E2)</f>
        <v>1738</v>
      </c>
    </row>
    <row r="4" spans="2:12">
      <c r="B4" t="s">
        <v>86</v>
      </c>
      <c r="C4" s="23">
        <v>1916</v>
      </c>
      <c r="D4" t="s">
        <v>95</v>
      </c>
    </row>
    <row r="5" spans="2:12">
      <c r="B5" t="s">
        <v>87</v>
      </c>
      <c r="C5" s="23">
        <v>1498</v>
      </c>
      <c r="D5" t="s">
        <v>95</v>
      </c>
      <c r="E5">
        <v>5</v>
      </c>
      <c r="F5" s="22" t="s">
        <v>97</v>
      </c>
      <c r="G5" s="22" t="s">
        <v>92</v>
      </c>
    </row>
    <row r="6" spans="2:12">
      <c r="B6" t="s">
        <v>88</v>
      </c>
      <c r="C6" s="23">
        <v>1395</v>
      </c>
      <c r="D6" t="s">
        <v>96</v>
      </c>
      <c r="J6" s="31" t="s">
        <v>99</v>
      </c>
      <c r="K6" s="31"/>
      <c r="L6" s="31"/>
    </row>
    <row r="7" spans="2:12">
      <c r="B7" t="s">
        <v>89</v>
      </c>
      <c r="C7" s="23">
        <v>1407</v>
      </c>
      <c r="D7" t="s">
        <v>96</v>
      </c>
    </row>
    <row r="8" spans="2:12">
      <c r="B8" t="s">
        <v>90</v>
      </c>
      <c r="C8" s="23">
        <v>1464</v>
      </c>
      <c r="D8" t="s">
        <v>95</v>
      </c>
      <c r="E8">
        <v>6</v>
      </c>
      <c r="F8" s="22" t="s">
        <v>97</v>
      </c>
      <c r="G8" s="22" t="s">
        <v>92</v>
      </c>
    </row>
    <row r="9" spans="2:12">
      <c r="B9" t="s">
        <v>91</v>
      </c>
      <c r="C9" s="23">
        <v>1839</v>
      </c>
      <c r="D9" t="s">
        <v>96</v>
      </c>
    </row>
    <row r="10" spans="2:12">
      <c r="J10" s="32" t="s">
        <v>131</v>
      </c>
      <c r="K10" s="32"/>
    </row>
  </sheetData>
  <mergeCells count="3">
    <mergeCell ref="J2:L2"/>
    <mergeCell ref="J6:L6"/>
    <mergeCell ref="J10:K10"/>
  </mergeCells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Drop Down 1">
              <controlPr defaultSize="0" autoLine="0" autoPict="0">
                <anchor moveWithCells="1">
                  <from>
                    <xdr:col>8</xdr:col>
                    <xdr:colOff>0</xdr:colOff>
                    <xdr:row>1</xdr:row>
                    <xdr:rowOff>9525</xdr:rowOff>
                  </from>
                  <to>
                    <xdr:col>8</xdr:col>
                    <xdr:colOff>1609725</xdr:colOff>
                    <xdr:row>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Spinner 2">
              <controlPr defaultSize="0" autoPict="0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8</xdr:col>
                    <xdr:colOff>333375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Scroll Bar 3">
              <controlPr defaultSize="0" autoPict="0">
                <anchor moveWithCells="1">
                  <from>
                    <xdr:col>8</xdr:col>
                    <xdr:colOff>19050</xdr:colOff>
                    <xdr:row>8</xdr:row>
                    <xdr:rowOff>19050</xdr:rowOff>
                  </from>
                  <to>
                    <xdr:col>8</xdr:col>
                    <xdr:colOff>266700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2B6E7-8975-410A-8B0C-5979112CAD9A}">
  <dimension ref="B2:G14"/>
  <sheetViews>
    <sheetView zoomScale="150" zoomScaleNormal="150" workbookViewId="0">
      <selection activeCell="E3" sqref="E3"/>
    </sheetView>
  </sheetViews>
  <sheetFormatPr defaultRowHeight="15"/>
  <cols>
    <col min="3" max="3" width="10.5703125" bestFit="1" customWidth="1"/>
    <col min="6" max="6" width="12.42578125" customWidth="1"/>
    <col min="7" max="7" width="12" customWidth="1"/>
  </cols>
  <sheetData>
    <row r="2" spans="2:7">
      <c r="B2" s="24" t="s">
        <v>100</v>
      </c>
      <c r="C2" s="24" t="s">
        <v>101</v>
      </c>
      <c r="D2" s="3">
        <v>7</v>
      </c>
      <c r="E2" s="24" t="s">
        <v>100</v>
      </c>
      <c r="F2" s="24" t="s">
        <v>101</v>
      </c>
      <c r="G2" s="24" t="s">
        <v>114</v>
      </c>
    </row>
    <row r="3" spans="2:7">
      <c r="B3" s="25" t="s">
        <v>102</v>
      </c>
      <c r="C3" s="26">
        <v>190</v>
      </c>
      <c r="E3" s="25" t="str" cm="1">
        <f t="array" ref="E3">INDEX(B3:B14,$D$2)</f>
        <v>JUL</v>
      </c>
      <c r="F3" s="26" cm="1">
        <f t="array" ref="F3">INDEX(C3:C14,$D$2)</f>
        <v>159</v>
      </c>
      <c r="G3" s="26">
        <f>AVERAGE(F3:F5)</f>
        <v>195</v>
      </c>
    </row>
    <row r="4" spans="2:7">
      <c r="B4" s="25" t="s">
        <v>103</v>
      </c>
      <c r="C4" s="26">
        <v>130</v>
      </c>
      <c r="E4" s="25" t="str" cm="1">
        <f t="array" ref="E4">INDEX(B4:B15,$D$2)</f>
        <v>AGO</v>
      </c>
      <c r="F4" s="26" cm="1">
        <f t="array" ref="F4">INDEX(C4:C15,$D$2)</f>
        <v>288</v>
      </c>
      <c r="G4" s="26">
        <f t="shared" ref="G4:G5" si="0">AVERAGE(F4:F6)</f>
        <v>213</v>
      </c>
    </row>
    <row r="5" spans="2:7">
      <c r="B5" s="25" t="s">
        <v>104</v>
      </c>
      <c r="C5" s="26">
        <v>149</v>
      </c>
      <c r="E5" s="25" t="str" cm="1">
        <f t="array" ref="E5">INDEX(B5:B16,$D$2)</f>
        <v>SET</v>
      </c>
      <c r="F5" s="26" cm="1">
        <f t="array" ref="F5">INDEX(C5:C16,$D$2)</f>
        <v>138</v>
      </c>
      <c r="G5" s="26">
        <f t="shared" si="0"/>
        <v>138</v>
      </c>
    </row>
    <row r="6" spans="2:7">
      <c r="B6" s="25" t="s">
        <v>105</v>
      </c>
      <c r="C6" s="26">
        <v>203</v>
      </c>
    </row>
    <row r="7" spans="2:7">
      <c r="B7" s="25" t="s">
        <v>106</v>
      </c>
      <c r="C7" s="26">
        <v>180</v>
      </c>
    </row>
    <row r="8" spans="2:7">
      <c r="B8" s="25" t="s">
        <v>107</v>
      </c>
      <c r="C8" s="26">
        <v>216</v>
      </c>
    </row>
    <row r="9" spans="2:7">
      <c r="B9" s="25" t="s">
        <v>108</v>
      </c>
      <c r="C9" s="26">
        <v>159</v>
      </c>
    </row>
    <row r="10" spans="2:7">
      <c r="B10" s="25" t="s">
        <v>109</v>
      </c>
      <c r="C10" s="26">
        <v>288</v>
      </c>
    </row>
    <row r="11" spans="2:7">
      <c r="B11" s="25" t="s">
        <v>110</v>
      </c>
      <c r="C11" s="26">
        <v>138</v>
      </c>
    </row>
    <row r="12" spans="2:7">
      <c r="B12" s="25" t="s">
        <v>111</v>
      </c>
      <c r="C12" s="26">
        <v>124</v>
      </c>
    </row>
    <row r="13" spans="2:7">
      <c r="B13" s="25" t="s">
        <v>112</v>
      </c>
      <c r="C13" s="26">
        <v>101</v>
      </c>
    </row>
    <row r="14" spans="2:7">
      <c r="B14" s="25" t="s">
        <v>113</v>
      </c>
      <c r="C14" s="26">
        <v>268</v>
      </c>
    </row>
  </sheetData>
  <phoneticPr fontId="9" type="noConversion"/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Scroll Bar 1">
              <controlPr defaultSize="0" autoPict="0">
                <anchor moveWithCells="1">
                  <from>
                    <xdr:col>7</xdr:col>
                    <xdr:colOff>285750</xdr:colOff>
                    <xdr:row>10</xdr:row>
                    <xdr:rowOff>161925</xdr:rowOff>
                  </from>
                  <to>
                    <xdr:col>12</xdr:col>
                    <xdr:colOff>466725</xdr:colOff>
                    <xdr:row>12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E3D73-2FE8-480C-9893-401E2926CCD5}">
  <dimension ref="A2:G10"/>
  <sheetViews>
    <sheetView zoomScale="160" zoomScaleNormal="160" workbookViewId="0">
      <selection activeCell="B10" sqref="B10"/>
    </sheetView>
  </sheetViews>
  <sheetFormatPr defaultRowHeight="15"/>
  <cols>
    <col min="1" max="1" width="14.7109375" customWidth="1"/>
    <col min="2" max="2" width="11.5703125" bestFit="1" customWidth="1"/>
    <col min="3" max="3" width="22" bestFit="1" customWidth="1"/>
    <col min="4" max="4" width="15.85546875" customWidth="1"/>
    <col min="5" max="5" width="17" customWidth="1"/>
    <col min="6" max="6" width="16.140625" customWidth="1"/>
    <col min="7" max="7" width="17.28515625" customWidth="1"/>
  </cols>
  <sheetData>
    <row r="2" spans="1:7">
      <c r="B2" s="22" t="s">
        <v>115</v>
      </c>
      <c r="C2" s="22" t="s">
        <v>116</v>
      </c>
      <c r="D2" s="22" t="s">
        <v>117</v>
      </c>
      <c r="E2" s="29" t="s">
        <v>118</v>
      </c>
      <c r="F2" s="29" t="s">
        <v>127</v>
      </c>
      <c r="G2" s="22" t="s">
        <v>119</v>
      </c>
    </row>
    <row r="3" spans="1:7">
      <c r="A3" t="b">
        <v>0</v>
      </c>
      <c r="B3" s="3"/>
      <c r="C3" t="s">
        <v>120</v>
      </c>
      <c r="D3" t="s">
        <v>124</v>
      </c>
      <c r="E3" s="17">
        <v>45922</v>
      </c>
      <c r="F3" s="30">
        <v>0.33333333333333331</v>
      </c>
      <c r="G3" t="str">
        <f>IF(A3=FALSE(),"AGUARDANDO", "CONCLUIDO")</f>
        <v>AGUARDANDO</v>
      </c>
    </row>
    <row r="4" spans="1:7">
      <c r="A4" s="27" t="b">
        <v>1</v>
      </c>
      <c r="B4" s="3"/>
      <c r="C4" t="s">
        <v>121</v>
      </c>
      <c r="D4" t="s">
        <v>124</v>
      </c>
      <c r="E4" s="17">
        <v>45922</v>
      </c>
      <c r="F4" s="30">
        <v>0.375</v>
      </c>
      <c r="G4" t="str">
        <f t="shared" ref="G4:G6" si="0">IF(A4=FALSE(),"AGUARDANDO", "CONCLUIDO")</f>
        <v>CONCLUIDO</v>
      </c>
    </row>
    <row r="5" spans="1:7">
      <c r="A5" s="27" t="b">
        <v>1</v>
      </c>
      <c r="B5" s="3"/>
      <c r="C5" t="s">
        <v>122</v>
      </c>
      <c r="D5" t="s">
        <v>125</v>
      </c>
      <c r="E5" s="17">
        <v>45922</v>
      </c>
      <c r="F5" s="30">
        <v>0.4375</v>
      </c>
      <c r="G5" t="str">
        <f t="shared" si="0"/>
        <v>CONCLUIDO</v>
      </c>
    </row>
    <row r="6" spans="1:7">
      <c r="A6" s="27" t="b">
        <v>1</v>
      </c>
      <c r="B6" s="3"/>
      <c r="C6" t="s">
        <v>123</v>
      </c>
      <c r="D6" t="s">
        <v>126</v>
      </c>
      <c r="E6" s="17">
        <v>45922</v>
      </c>
      <c r="F6" s="30">
        <v>0.4826388888888889</v>
      </c>
      <c r="G6" t="str">
        <f t="shared" si="0"/>
        <v>CONCLUIDO</v>
      </c>
    </row>
    <row r="9" spans="1:7">
      <c r="B9" t="s">
        <v>128</v>
      </c>
      <c r="C9" s="3" t="s">
        <v>129</v>
      </c>
      <c r="D9" s="3" t="s">
        <v>130</v>
      </c>
    </row>
    <row r="10" spans="1:7">
      <c r="B10" s="28">
        <f>C10/(SUM(C10:D10))</f>
        <v>0.75</v>
      </c>
      <c r="C10" s="3">
        <f>COUNTIF(G3:G6,C9)</f>
        <v>3</v>
      </c>
      <c r="D10" s="3">
        <f>COUNTIF(G3:G6,D9)</f>
        <v>1</v>
      </c>
    </row>
  </sheetData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Check Box 1">
              <controlPr defaultSize="0" autoFill="0" autoLine="0" autoPict="0">
                <anchor moveWithCells="1">
                  <from>
                    <xdr:col>1</xdr:col>
                    <xdr:colOff>123825</xdr:colOff>
                    <xdr:row>1</xdr:row>
                    <xdr:rowOff>171450</xdr:rowOff>
                  </from>
                  <to>
                    <xdr:col>1</xdr:col>
                    <xdr:colOff>428625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Check Box 2">
              <controlPr defaultSize="0" autoFill="0" autoLine="0" autoPict="0">
                <anchor moveWithCells="1">
                  <from>
                    <xdr:col>1</xdr:col>
                    <xdr:colOff>123825</xdr:colOff>
                    <xdr:row>2</xdr:row>
                    <xdr:rowOff>180975</xdr:rowOff>
                  </from>
                  <to>
                    <xdr:col>1</xdr:col>
                    <xdr:colOff>428625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Check Box 3">
              <controlPr defaultSize="0" autoFill="0" autoLine="0" autoPict="0">
                <anchor moveWithCells="1">
                  <from>
                    <xdr:col>1</xdr:col>
                    <xdr:colOff>123825</xdr:colOff>
                    <xdr:row>3</xdr:row>
                    <xdr:rowOff>180975</xdr:rowOff>
                  </from>
                  <to>
                    <xdr:col>1</xdr:col>
                    <xdr:colOff>428625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6" name="Check Box 4">
              <controlPr defaultSize="0" autoFill="0" autoLine="0" autoPict="0">
                <anchor moveWithCells="1">
                  <from>
                    <xdr:col>1</xdr:col>
                    <xdr:colOff>123825</xdr:colOff>
                    <xdr:row>4</xdr:row>
                    <xdr:rowOff>180975</xdr:rowOff>
                  </from>
                  <to>
                    <xdr:col>1</xdr:col>
                    <xdr:colOff>428625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562AB-F116-4CE9-96B3-4D60F84DCCA0}">
  <dimension ref="A1:B15"/>
  <sheetViews>
    <sheetView zoomScale="170" zoomScaleNormal="170" workbookViewId="0">
      <selection activeCell="B4" sqref="B4"/>
    </sheetView>
  </sheetViews>
  <sheetFormatPr defaultRowHeight="15"/>
  <cols>
    <col min="1" max="1" width="18.5703125" bestFit="1" customWidth="1"/>
    <col min="2" max="2" width="38" customWidth="1"/>
  </cols>
  <sheetData>
    <row r="1" spans="1:2" ht="33">
      <c r="A1" s="33" t="s">
        <v>0</v>
      </c>
      <c r="B1" s="33"/>
    </row>
    <row r="2" spans="1:2">
      <c r="A2" s="34" t="s">
        <v>76</v>
      </c>
      <c r="B2" s="34"/>
    </row>
    <row r="3" spans="1:2">
      <c r="A3" s="4" t="s">
        <v>77</v>
      </c>
      <c r="B3" s="5"/>
    </row>
    <row r="4" spans="1:2">
      <c r="A4" s="6" t="s">
        <v>78</v>
      </c>
      <c r="B4" s="7"/>
    </row>
    <row r="5" spans="1:2">
      <c r="A5" s="8" t="s">
        <v>79</v>
      </c>
      <c r="B5" s="9"/>
    </row>
    <row r="6" spans="1:2">
      <c r="A6" s="8" t="s">
        <v>80</v>
      </c>
      <c r="B6" s="10"/>
    </row>
    <row r="7" spans="1:2">
      <c r="A7" s="8" t="s">
        <v>2</v>
      </c>
      <c r="B7" s="10"/>
    </row>
    <row r="8" spans="1:2">
      <c r="A8" s="8" t="s">
        <v>81</v>
      </c>
      <c r="B8" s="10"/>
    </row>
    <row r="9" spans="1:2">
      <c r="A9" s="8" t="s">
        <v>22</v>
      </c>
      <c r="B9" s="10"/>
    </row>
    <row r="10" spans="1:2">
      <c r="A10" s="8" t="s">
        <v>82</v>
      </c>
      <c r="B10" s="11"/>
    </row>
    <row r="11" spans="1:2">
      <c r="A11" s="8" t="s">
        <v>83</v>
      </c>
      <c r="B11" s="11"/>
    </row>
    <row r="12" spans="1:2">
      <c r="A12" s="8" t="s">
        <v>3</v>
      </c>
      <c r="B12" s="12"/>
    </row>
    <row r="13" spans="1:2">
      <c r="A13" s="8" t="s">
        <v>23</v>
      </c>
      <c r="B13" s="13"/>
    </row>
    <row r="15" spans="1:2" ht="19.5" customHeight="1"/>
  </sheetData>
  <mergeCells count="2">
    <mergeCell ref="A1:B1"/>
    <mergeCell ref="A2:B2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89469-555B-4EDC-A260-755A4AA0802E}">
  <dimension ref="A1:M33"/>
  <sheetViews>
    <sheetView workbookViewId="0">
      <selection activeCell="E20" sqref="E20"/>
    </sheetView>
  </sheetViews>
  <sheetFormatPr defaultRowHeight="15"/>
  <cols>
    <col min="1" max="1" width="13.7109375" customWidth="1"/>
    <col min="2" max="2" width="3.7109375" customWidth="1"/>
    <col min="3" max="3" width="17.28515625" bestFit="1" customWidth="1"/>
    <col min="4" max="4" width="3.7109375" customWidth="1"/>
    <col min="5" max="5" width="12.5703125" bestFit="1" customWidth="1"/>
    <col min="6" max="6" width="3.7109375" customWidth="1"/>
    <col min="7" max="7" width="19.28515625" bestFit="1" customWidth="1"/>
    <col min="8" max="8" width="3.7109375" customWidth="1"/>
    <col min="9" max="9" width="20.7109375" bestFit="1" customWidth="1"/>
    <col min="10" max="10" width="6" customWidth="1"/>
    <col min="11" max="11" width="19" bestFit="1" customWidth="1"/>
    <col min="13" max="13" width="20.85546875" bestFit="1" customWidth="1"/>
  </cols>
  <sheetData>
    <row r="1" spans="1:13" ht="33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3" spans="1:13">
      <c r="A3" s="1" t="s">
        <v>1</v>
      </c>
      <c r="C3" s="1" t="s">
        <v>2</v>
      </c>
      <c r="E3" s="1" t="s">
        <v>3</v>
      </c>
      <c r="G3" s="1" t="s">
        <v>22</v>
      </c>
      <c r="I3" s="1" t="s">
        <v>23</v>
      </c>
      <c r="J3" s="21"/>
      <c r="K3" s="1" t="s">
        <v>4</v>
      </c>
      <c r="M3" s="1" t="s">
        <v>5</v>
      </c>
    </row>
    <row r="4" spans="1:13">
      <c r="A4" t="s">
        <v>6</v>
      </c>
      <c r="C4" s="2" t="s">
        <v>7</v>
      </c>
      <c r="E4" s="2" t="s">
        <v>8</v>
      </c>
      <c r="G4" s="2" t="s">
        <v>26</v>
      </c>
      <c r="I4" s="3">
        <v>5</v>
      </c>
      <c r="J4" s="3"/>
      <c r="K4" t="s">
        <v>9</v>
      </c>
      <c r="M4" t="s">
        <v>10</v>
      </c>
    </row>
    <row r="5" spans="1:13">
      <c r="A5" t="s">
        <v>11</v>
      </c>
      <c r="C5" s="2" t="s">
        <v>12</v>
      </c>
      <c r="E5" s="2" t="s">
        <v>13</v>
      </c>
      <c r="G5" t="s">
        <v>29</v>
      </c>
      <c r="I5" s="3">
        <v>4</v>
      </c>
      <c r="J5" s="3"/>
      <c r="K5" t="s">
        <v>14</v>
      </c>
      <c r="M5" t="s">
        <v>15</v>
      </c>
    </row>
    <row r="6" spans="1:13">
      <c r="A6" t="s">
        <v>16</v>
      </c>
      <c r="G6" t="s">
        <v>32</v>
      </c>
      <c r="I6" s="3">
        <v>3</v>
      </c>
      <c r="J6" s="3"/>
      <c r="K6" t="s">
        <v>17</v>
      </c>
      <c r="M6" t="s">
        <v>18</v>
      </c>
    </row>
    <row r="7" spans="1:13">
      <c r="A7" t="s">
        <v>19</v>
      </c>
      <c r="I7" s="3">
        <v>2</v>
      </c>
      <c r="J7" s="3"/>
      <c r="K7" t="s">
        <v>20</v>
      </c>
      <c r="M7" t="s">
        <v>21</v>
      </c>
    </row>
    <row r="8" spans="1:13">
      <c r="I8" s="3">
        <v>1</v>
      </c>
      <c r="J8" s="3"/>
      <c r="K8" t="s">
        <v>24</v>
      </c>
      <c r="M8" t="s">
        <v>25</v>
      </c>
    </row>
    <row r="9" spans="1:13">
      <c r="K9" s="2" t="s">
        <v>27</v>
      </c>
      <c r="M9" t="s">
        <v>28</v>
      </c>
    </row>
    <row r="10" spans="1:13">
      <c r="K10" s="2" t="s">
        <v>30</v>
      </c>
      <c r="M10" t="s">
        <v>31</v>
      </c>
    </row>
    <row r="11" spans="1:13">
      <c r="K11" s="2" t="s">
        <v>33</v>
      </c>
      <c r="M11" t="s">
        <v>34</v>
      </c>
    </row>
    <row r="12" spans="1:13">
      <c r="K12" s="2" t="s">
        <v>35</v>
      </c>
      <c r="M12" t="s">
        <v>36</v>
      </c>
    </row>
    <row r="13" spans="1:13">
      <c r="K13" s="2" t="s">
        <v>37</v>
      </c>
      <c r="M13" t="s">
        <v>38</v>
      </c>
    </row>
    <row r="14" spans="1:13">
      <c r="K14" s="2" t="s">
        <v>39</v>
      </c>
      <c r="M14" t="s">
        <v>40</v>
      </c>
    </row>
    <row r="15" spans="1:13">
      <c r="K15" s="2" t="s">
        <v>41</v>
      </c>
      <c r="M15" t="s">
        <v>42</v>
      </c>
    </row>
    <row r="16" spans="1:13">
      <c r="K16" t="s">
        <v>43</v>
      </c>
      <c r="M16" t="s">
        <v>44</v>
      </c>
    </row>
    <row r="17" spans="11:13">
      <c r="K17" t="s">
        <v>45</v>
      </c>
      <c r="M17" t="s">
        <v>46</v>
      </c>
    </row>
    <row r="18" spans="11:13">
      <c r="K18" t="s">
        <v>47</v>
      </c>
      <c r="M18" t="s">
        <v>48</v>
      </c>
    </row>
    <row r="19" spans="11:13">
      <c r="K19" t="s">
        <v>49</v>
      </c>
      <c r="M19" t="s">
        <v>50</v>
      </c>
    </row>
    <row r="20" spans="11:13">
      <c r="K20" t="s">
        <v>51</v>
      </c>
      <c r="M20" t="s">
        <v>52</v>
      </c>
    </row>
    <row r="21" spans="11:13">
      <c r="K21" t="s">
        <v>53</v>
      </c>
      <c r="M21" t="s">
        <v>54</v>
      </c>
    </row>
    <row r="22" spans="11:13">
      <c r="K22" t="s">
        <v>55</v>
      </c>
      <c r="M22" t="s">
        <v>56</v>
      </c>
    </row>
    <row r="23" spans="11:13">
      <c r="K23" t="s">
        <v>57</v>
      </c>
      <c r="M23" t="s">
        <v>58</v>
      </c>
    </row>
    <row r="24" spans="11:13">
      <c r="K24" t="s">
        <v>59</v>
      </c>
      <c r="M24" t="s">
        <v>60</v>
      </c>
    </row>
    <row r="25" spans="11:13">
      <c r="K25" t="s">
        <v>61</v>
      </c>
      <c r="M25" t="s">
        <v>62</v>
      </c>
    </row>
    <row r="26" spans="11:13">
      <c r="K26" t="s">
        <v>63</v>
      </c>
      <c r="M26" t="s">
        <v>64</v>
      </c>
    </row>
    <row r="27" spans="11:13">
      <c r="K27" t="s">
        <v>65</v>
      </c>
      <c r="M27" t="s">
        <v>66</v>
      </c>
    </row>
    <row r="28" spans="11:13">
      <c r="K28" t="s">
        <v>67</v>
      </c>
      <c r="M28" t="s">
        <v>68</v>
      </c>
    </row>
    <row r="29" spans="11:13">
      <c r="K29" t="s">
        <v>69</v>
      </c>
      <c r="M29" t="s">
        <v>70</v>
      </c>
    </row>
    <row r="30" spans="11:13">
      <c r="K30" t="s">
        <v>71</v>
      </c>
      <c r="M30" t="s">
        <v>72</v>
      </c>
    </row>
    <row r="31" spans="11:13">
      <c r="M31" t="s">
        <v>73</v>
      </c>
    </row>
    <row r="32" spans="11:13">
      <c r="M32" t="s">
        <v>74</v>
      </c>
    </row>
    <row r="33" spans="13:13">
      <c r="M33" t="s">
        <v>75</v>
      </c>
    </row>
  </sheetData>
  <mergeCells count="1">
    <mergeCell ref="A1:M1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6C117-04EB-4875-9450-D114B6DE17AC}">
  <dimension ref="A1:J11"/>
  <sheetViews>
    <sheetView tabSelected="1" workbookViewId="0">
      <selection activeCell="D20" sqref="D20"/>
    </sheetView>
  </sheetViews>
  <sheetFormatPr defaultRowHeight="15"/>
  <cols>
    <col min="1" max="1" width="14.85546875" bestFit="1" customWidth="1"/>
    <col min="2" max="2" width="10.42578125" bestFit="1" customWidth="1"/>
    <col min="3" max="3" width="20.85546875" bestFit="1" customWidth="1"/>
    <col min="4" max="4" width="17.140625" bestFit="1" customWidth="1"/>
    <col min="5" max="5" width="14.28515625" bestFit="1" customWidth="1"/>
    <col min="6" max="6" width="21.85546875" bestFit="1" customWidth="1"/>
    <col min="7" max="7" width="15" bestFit="1" customWidth="1"/>
    <col min="8" max="8" width="13.5703125" bestFit="1" customWidth="1"/>
    <col min="9" max="9" width="13.28515625" bestFit="1" customWidth="1"/>
    <col min="10" max="10" width="13" bestFit="1" customWidth="1"/>
  </cols>
  <sheetData>
    <row r="1" spans="1:10" ht="33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</row>
    <row r="2" spans="1:10">
      <c r="A2" s="14" t="s">
        <v>78</v>
      </c>
      <c r="B2" s="14" t="s">
        <v>79</v>
      </c>
      <c r="C2" s="14" t="s">
        <v>80</v>
      </c>
      <c r="D2" s="14" t="s">
        <v>2</v>
      </c>
      <c r="E2" s="14" t="s">
        <v>81</v>
      </c>
      <c r="F2" s="14" t="s">
        <v>22</v>
      </c>
      <c r="G2" s="14" t="s">
        <v>82</v>
      </c>
      <c r="H2" s="15" t="s">
        <v>83</v>
      </c>
      <c r="I2" s="15" t="s">
        <v>3</v>
      </c>
      <c r="J2" s="15" t="s">
        <v>23</v>
      </c>
    </row>
    <row r="3" spans="1:10">
      <c r="A3" s="16">
        <v>2003</v>
      </c>
      <c r="B3" s="17">
        <v>43101</v>
      </c>
      <c r="C3" s="18" t="s">
        <v>18</v>
      </c>
      <c r="D3" s="18" t="s">
        <v>7</v>
      </c>
      <c r="E3" s="18" t="s">
        <v>6</v>
      </c>
      <c r="F3" s="18" t="s">
        <v>26</v>
      </c>
      <c r="G3" s="19">
        <v>1345</v>
      </c>
      <c r="H3" s="20">
        <v>67.25</v>
      </c>
      <c r="I3" s="20" t="s">
        <v>8</v>
      </c>
      <c r="J3" s="3">
        <v>5</v>
      </c>
    </row>
    <row r="4" spans="1:10">
      <c r="A4" s="16">
        <v>2004</v>
      </c>
      <c r="B4" s="17">
        <v>43102</v>
      </c>
      <c r="C4" s="18" t="s">
        <v>18</v>
      </c>
      <c r="D4" s="18" t="s">
        <v>7</v>
      </c>
      <c r="E4" s="18" t="s">
        <v>6</v>
      </c>
      <c r="F4" s="18" t="s">
        <v>26</v>
      </c>
      <c r="G4" s="19">
        <v>1380</v>
      </c>
      <c r="H4" s="20">
        <v>69</v>
      </c>
      <c r="I4" s="20" t="s">
        <v>8</v>
      </c>
      <c r="J4" s="3">
        <v>5</v>
      </c>
    </row>
    <row r="5" spans="1:10">
      <c r="A5" s="16">
        <v>2005</v>
      </c>
      <c r="B5" s="17">
        <v>43103</v>
      </c>
      <c r="C5" s="18" t="s">
        <v>58</v>
      </c>
      <c r="D5" s="18" t="s">
        <v>7</v>
      </c>
      <c r="E5" s="18" t="s">
        <v>11</v>
      </c>
      <c r="F5" s="18" t="s">
        <v>26</v>
      </c>
      <c r="G5" s="19">
        <v>1415</v>
      </c>
      <c r="H5" s="20">
        <v>70.75</v>
      </c>
      <c r="I5" s="20" t="s">
        <v>13</v>
      </c>
      <c r="J5" s="3">
        <v>5</v>
      </c>
    </row>
    <row r="6" spans="1:10">
      <c r="A6" s="16">
        <v>2006</v>
      </c>
      <c r="B6" s="17">
        <v>43103</v>
      </c>
      <c r="C6" s="18" t="s">
        <v>64</v>
      </c>
      <c r="D6" s="18" t="s">
        <v>7</v>
      </c>
      <c r="E6" s="18" t="s">
        <v>11</v>
      </c>
      <c r="F6" s="18" t="s">
        <v>29</v>
      </c>
      <c r="G6" s="19">
        <v>3475</v>
      </c>
      <c r="H6" s="20">
        <v>173.75</v>
      </c>
      <c r="I6" s="20" t="s">
        <v>8</v>
      </c>
      <c r="J6" s="3">
        <v>5</v>
      </c>
    </row>
    <row r="7" spans="1:10">
      <c r="A7" s="16">
        <v>2007</v>
      </c>
      <c r="B7" s="17">
        <v>43104</v>
      </c>
      <c r="C7" s="18" t="s">
        <v>40</v>
      </c>
      <c r="D7" s="18" t="s">
        <v>12</v>
      </c>
      <c r="E7" s="18" t="s">
        <v>16</v>
      </c>
      <c r="F7" s="18" t="s">
        <v>26</v>
      </c>
      <c r="G7" s="19">
        <v>1450</v>
      </c>
      <c r="H7" s="20">
        <v>72.5</v>
      </c>
      <c r="I7" s="20" t="s">
        <v>8</v>
      </c>
      <c r="J7" s="3">
        <v>5</v>
      </c>
    </row>
    <row r="8" spans="1:10">
      <c r="A8" s="16">
        <v>2008</v>
      </c>
      <c r="B8" s="17">
        <v>43105</v>
      </c>
      <c r="C8" s="18" t="s">
        <v>70</v>
      </c>
      <c r="D8" s="18" t="s">
        <v>12</v>
      </c>
      <c r="E8" s="18" t="s">
        <v>19</v>
      </c>
      <c r="F8" s="18" t="s">
        <v>26</v>
      </c>
      <c r="G8" s="19">
        <v>1485</v>
      </c>
      <c r="H8" s="20">
        <v>74.25</v>
      </c>
      <c r="I8" s="20" t="s">
        <v>13</v>
      </c>
      <c r="J8" s="3">
        <v>4</v>
      </c>
    </row>
    <row r="9" spans="1:10">
      <c r="A9" s="16">
        <v>2009</v>
      </c>
      <c r="B9" s="17">
        <v>43105</v>
      </c>
      <c r="C9" s="18" t="s">
        <v>84</v>
      </c>
      <c r="D9" s="18" t="s">
        <v>12</v>
      </c>
      <c r="E9" s="18" t="s">
        <v>16</v>
      </c>
      <c r="F9" s="18" t="s">
        <v>26</v>
      </c>
      <c r="G9" s="19">
        <v>2400</v>
      </c>
      <c r="H9" s="20">
        <v>120</v>
      </c>
      <c r="I9" s="20" t="s">
        <v>8</v>
      </c>
      <c r="J9" s="3">
        <v>4</v>
      </c>
    </row>
    <row r="10" spans="1:10">
      <c r="A10" s="16">
        <v>2010</v>
      </c>
      <c r="B10" s="17">
        <v>43106</v>
      </c>
      <c r="C10" s="18" t="s">
        <v>75</v>
      </c>
      <c r="D10" s="18" t="s">
        <v>7</v>
      </c>
      <c r="E10" s="18" t="s">
        <v>16</v>
      </c>
      <c r="F10" s="18" t="s">
        <v>32</v>
      </c>
      <c r="G10" s="19">
        <v>1520</v>
      </c>
      <c r="H10" s="20">
        <v>76</v>
      </c>
      <c r="I10" s="20" t="s">
        <v>8</v>
      </c>
      <c r="J10" s="3">
        <v>4</v>
      </c>
    </row>
    <row r="11" spans="1:10">
      <c r="A11" s="3"/>
      <c r="B11" s="16"/>
      <c r="C11" s="3"/>
      <c r="D11" s="18"/>
      <c r="E11" s="18"/>
      <c r="F11" s="18"/>
    </row>
  </sheetData>
  <mergeCells count="1">
    <mergeCell ref="A1:J1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Controle de Formularios</vt:lpstr>
      <vt:lpstr>Grafico</vt:lpstr>
      <vt:lpstr>Checklist</vt:lpstr>
      <vt:lpstr>Macro</vt:lpstr>
      <vt:lpstr>Lista_de_dados</vt:lpstr>
      <vt:lpstr>Cadastro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CLOVIS SEGANTIM</dc:creator>
  <cp:lastModifiedBy>CLOVIS SEGANTIM</cp:lastModifiedBy>
  <dcterms:created xsi:type="dcterms:W3CDTF">2025-09-22T13:26:45Z</dcterms:created>
  <dcterms:modified xsi:type="dcterms:W3CDTF">2025-09-23T00:19:22Z</dcterms:modified>
</cp:coreProperties>
</file>