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óvis\Desktop\SENAC\_INFORMATICA ESSENCIAL\"/>
    </mc:Choice>
  </mc:AlternateContent>
  <xr:revisionPtr revIDLastSave="0" documentId="13_ncr:1_{78B64CE5-8996-42F0-AB25-3D67F0EC3047}" xr6:coauthVersionLast="47" xr6:coauthVersionMax="47" xr10:uidLastSave="{00000000-0000-0000-0000-000000000000}"/>
  <bookViews>
    <workbookView xWindow="-120" yWindow="-120" windowWidth="29040" windowHeight="15840" xr2:uid="{BCDEED98-E9E2-4A7F-86CB-68BE06415F20}"/>
  </bookViews>
  <sheets>
    <sheet name="PLANO DE AULA" sheetId="4" r:id="rId1"/>
    <sheet name="Conhecimentos" sheetId="1" state="hidden" r:id="rId2"/>
    <sheet name="Habilidades" sheetId="2" state="hidden" r:id="rId3"/>
    <sheet name="AtitudeValores" sheetId="3" state="hidden" r:id="rId4"/>
    <sheet name="DiaSemana" sheetId="5" state="hidden" r:id="rId5"/>
    <sheet name="Docente" sheetId="6" state="hidden" r:id="rId6"/>
  </sheets>
  <definedNames>
    <definedName name="Conhecimento">Conhecimentos!$A$4:$D$25</definedName>
    <definedName name="DiaSemana">DiaSemana!$A$2:$B$8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4" l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9" i="4"/>
  <c r="C27" i="4"/>
  <c r="C28" i="4"/>
  <c r="C14" i="4"/>
  <c r="E16" i="4"/>
  <c r="F16" i="4"/>
  <c r="I16" i="4"/>
  <c r="C15" i="4"/>
  <c r="E17" i="4"/>
  <c r="F17" i="4"/>
  <c r="I17" i="4"/>
  <c r="C16" i="4"/>
  <c r="E18" i="4"/>
  <c r="F18" i="4"/>
  <c r="I18" i="4"/>
  <c r="C17" i="4"/>
  <c r="E19" i="4"/>
  <c r="F19" i="4"/>
  <c r="I19" i="4"/>
  <c r="C18" i="4"/>
  <c r="E20" i="4"/>
  <c r="F20" i="4"/>
  <c r="I20" i="4"/>
  <c r="C19" i="4"/>
  <c r="E21" i="4"/>
  <c r="F21" i="4"/>
  <c r="I21" i="4"/>
  <c r="C20" i="4"/>
  <c r="E22" i="4"/>
  <c r="F22" i="4"/>
  <c r="I22" i="4"/>
  <c r="C21" i="4"/>
  <c r="E23" i="4"/>
  <c r="F23" i="4"/>
  <c r="I23" i="4"/>
  <c r="C22" i="4"/>
  <c r="E24" i="4"/>
  <c r="F24" i="4"/>
  <c r="I24" i="4"/>
  <c r="C23" i="4"/>
  <c r="E25" i="4"/>
  <c r="F25" i="4"/>
  <c r="I25" i="4"/>
  <c r="C24" i="4"/>
  <c r="E26" i="4"/>
  <c r="F26" i="4"/>
  <c r="I26" i="4"/>
  <c r="C25" i="4"/>
  <c r="E27" i="4"/>
  <c r="F27" i="4"/>
  <c r="I27" i="4"/>
  <c r="C26" i="4"/>
  <c r="E28" i="4"/>
  <c r="F28" i="4"/>
  <c r="I28" i="4"/>
  <c r="C13" i="4"/>
  <c r="C9" i="4"/>
  <c r="C10" i="4"/>
  <c r="C11" i="4"/>
  <c r="C12" i="4"/>
  <c r="F15" i="4"/>
  <c r="I15" i="4"/>
  <c r="F10" i="4"/>
  <c r="I10" i="4"/>
  <c r="F11" i="4"/>
  <c r="I11" i="4"/>
  <c r="F12" i="4"/>
  <c r="I12" i="4"/>
  <c r="F13" i="4"/>
  <c r="I13" i="4"/>
  <c r="F14" i="4"/>
  <c r="I14" i="4"/>
  <c r="I9" i="4"/>
  <c r="F9" i="4"/>
  <c r="E10" i="4"/>
  <c r="E11" i="4"/>
  <c r="E12" i="4"/>
  <c r="E13" i="4"/>
  <c r="E14" i="4"/>
  <c r="E15" i="4"/>
  <c r="E9" i="4"/>
</calcChain>
</file>

<file path=xl/sharedStrings.xml><?xml version="1.0" encoding="utf-8"?>
<sst xmlns="http://schemas.openxmlformats.org/spreadsheetml/2006/main" count="103" uniqueCount="101">
  <si>
    <t>Conhecimento</t>
  </si>
  <si>
    <t>Planilha eletrônica Excel:</t>
  </si>
  <si>
    <t>Habilidades</t>
  </si>
  <si>
    <t>UC 01</t>
  </si>
  <si>
    <t>Atitudes e Valores</t>
  </si>
  <si>
    <t>Observações</t>
  </si>
  <si>
    <t>Curso:</t>
  </si>
  <si>
    <t>Oferta:</t>
  </si>
  <si>
    <t>UCs</t>
  </si>
  <si>
    <t>Docentes:</t>
  </si>
  <si>
    <t>Clovis Segantim</t>
  </si>
  <si>
    <t>Conhecimentos</t>
  </si>
  <si>
    <t>Duração:</t>
  </si>
  <si>
    <t>Período:</t>
  </si>
  <si>
    <t>Dias Letivos:</t>
  </si>
  <si>
    <t>Dias</t>
  </si>
  <si>
    <t>Sem</t>
  </si>
  <si>
    <t>Docentes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</si>
  <si>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</si>
  <si>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</si>
  <si>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</si>
  <si>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</si>
  <si>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</si>
  <si>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</si>
  <si>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</si>
  <si>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ID Func</t>
  </si>
  <si>
    <t>Nome</t>
  </si>
  <si>
    <t>Área</t>
  </si>
  <si>
    <t>CLOVIS</t>
  </si>
  <si>
    <t>TI</t>
  </si>
  <si>
    <t>CALENDÁRO DIA SEMANA</t>
  </si>
  <si>
    <t>44420-0</t>
  </si>
  <si>
    <t>Windows e Web: Introdução ao computador, sistema operacional e interface do Windows</t>
  </si>
  <si>
    <t>Windows e Web: Gerenciamento de arquivos e pastas</t>
  </si>
  <si>
    <t>Windows e Web: Internet, navegação e pesquisa</t>
  </si>
  <si>
    <t>Windows e Web: Aplicativos online e segurança básica</t>
  </si>
  <si>
    <t>Word: Introdução ao Word e formatação básica</t>
  </si>
  <si>
    <t>Word: Parágrafos, listas e imagens</t>
  </si>
  <si>
    <t>Word: Tabelas, cabeçalho e rodapé</t>
  </si>
  <si>
    <t>Word: Revisão, impressão e PDF</t>
  </si>
  <si>
    <t>Power Point: Introdução e criação de slides</t>
  </si>
  <si>
    <t>Power Point: Design e imagens</t>
  </si>
  <si>
    <t>Power Point: Animações e transições</t>
  </si>
  <si>
    <t>Power Point:  Apresentação final</t>
  </si>
  <si>
    <t>Excel: Introdução e interface</t>
  </si>
  <si>
    <t>Excel: Formatação de células</t>
  </si>
  <si>
    <t>Excel: Fórmulas básicas</t>
  </si>
  <si>
    <t>Excel: Funções SE e CONT.SE</t>
  </si>
  <si>
    <t>Excel: Gráficos</t>
  </si>
  <si>
    <t>Excel: Filtros e ordenação</t>
  </si>
  <si>
    <t>Excel: Impressão e layout</t>
  </si>
  <si>
    <t>Excel: Revisão geral e encerramento</t>
  </si>
  <si>
    <t>Informática Essencial: Windows e Office</t>
  </si>
  <si>
    <t>Carga Horária Total: 80h</t>
  </si>
  <si>
    <t>Limite de faltas: 20horas</t>
  </si>
  <si>
    <t>• Flexibilidade nas diversas situações de trabalho.
• Iniciativa nas situações pertinentes à sua atuação.
• Respeito às normas de direitos autorais e à LGPD.
• Responsabilidade na navegação e busca de informações na Web.
• Colaboração no desenvolvimento do trabalho em equipe.
• Iniciativa na proposição de soluções no desempenho de suas tarefas.</t>
  </si>
  <si>
    <t>Desenvolvimento de atividades introdutórias visando à ambientação dos alunos no uso do computador e no reconhecimento da interface do sistema operacional Windows.</t>
  </si>
  <si>
    <t>Realização de atividades práticas para organização, gerenciamento e manipulação de arquivos e pastas no ambiente Windows.</t>
  </si>
  <si>
    <t>Execução de atividades orientadas para navegação na web, pesquisa de informações e utilização de navegadores de internet.</t>
  </si>
  <si>
    <t>Aplicação de atividades práticas relacionadas ao uso de aplicativos online, armazenamento em nuvem e noções básicas de segurança da informação.</t>
  </si>
  <si>
    <t>Desenvolvimento de atividades práticas para criação e formatação básica de documentos de texto no editor Word.</t>
  </si>
  <si>
    <t>Aplicação de recursos de formatação de parágrafos, listas e inserção de elementos gráficos em documentos de texto.</t>
  </si>
  <si>
    <t>Execução de atividades práticas para inserção e formatação de tabelas, cabeçalhos e rodapés em documentos.</t>
  </si>
  <si>
    <t>Realização de procedimentos de revisão, configuração de impressão e exportação de documentos em formato PDF.</t>
  </si>
  <si>
    <t>Desenvolvimento de atividades práticas para criação de apresentações, reconhecendo a interface e os recursos básicos do PowerPoint.</t>
  </si>
  <si>
    <t>Aplicação de temas, layouts e inserção de imagens, visando à organização visual das apresentações.</t>
  </si>
  <si>
    <t>Execução de atividades práticas com utilização de animações e transições para aprimoramento das apresentações.</t>
  </si>
  <si>
    <t>Realização de apresentações orais, aplicando os recursos estudados e desenvolvendo a comunicação dos alunos.</t>
  </si>
  <si>
    <t>Desenvolvimento de atividades introdutórias para reconhecimento da interface e inserção de dados em planilhas eletrônicas.</t>
  </si>
  <si>
    <t>Aplicação de recursos de formatação de células, linhas e colunas para organização visual das planilhas.</t>
  </si>
  <si>
    <t>Execução de cálculos utilizando fórmulas básicas, compreendendo operadores matemáticos e referências de células.</t>
  </si>
  <si>
    <t>Aplicação de funções básicas e lógicas para análise de dados em planilhas.</t>
  </si>
  <si>
    <t>Desenvolvimento de atividades práticas para criação e formatação de gráficos a partir de dados da planilha.</t>
  </si>
  <si>
    <t>Aplicação de recursos de filtro e classificação de dados para organização das informações.</t>
  </si>
  <si>
    <t>Realização de atividades para configuração de layout e preparação de planilhas para impressão.</t>
  </si>
  <si>
    <t>Execução de atividade integradora para consolidação dos conhecimentos desenvolvidos ao longo do curso.</t>
  </si>
  <si>
    <t>2° e  3°</t>
  </si>
  <si>
    <t>UC1: Informática Essencial: Windows e Office</t>
  </si>
  <si>
    <t>• Armazenar, organizar e compartilhar os arquivos em diferentes locais.
• Organizar os arquivos no computador e na nuvem.
• Acessar endereços e serviços na Web.
• PC – Informática Essencial: Windows e Office 7
• Utilizar termos técnicos nas rotinas de trabalho.
• Criar planilhas, gráficos, apresentações e documentos.
• Utilizar recursos digitais.</t>
  </si>
  <si>
    <t>Objetivos</t>
  </si>
  <si>
    <t>Acolhida, apresentação do curso e objetivos – 15 min
Conceitos básicos de informática (hardware e software) – 40 min
Interface do Windows (área de trabalho, menus, janelas) – 50 min
Intervalo – 15 min
Atividade prática: exploração guiada do Windows – 70 min
Encerramento e orientações – 10 min</t>
  </si>
  <si>
    <t>Revisão da aula anterior – 15 min
Conceitos de arquivos, pastas e extensões – 40 min
Demonstração prática no Explorador de Arquivos – 45 min
Intervalo – 15 min
Atividade prática: criar, renomear, mover e excluir arquivos – 70 min
Encerramento – 10 min</t>
  </si>
  <si>
    <t>Introdução à navegação na internet – 20 min
Navegadores e ferramentas de pesquisa – 45 min
Pesquisa orientada e avaliação de fontes – 45 min
Intervalo – 15 min
Atividade prática: pesquisa e salvamento de informações – 65 min
Encerramento – 10 min</t>
  </si>
  <si>
    <t>Introdução aos aplicativos online – 30 min
Serviços em nuvem e armazenamento – 40 min
Segurança da informação e uso responsável – 35 min
Intervalo – 15 min
Atividade prática: uso de e-mail e armazenamento em nuvem – 75 min
Encerramento – 10 min</t>
  </si>
  <si>
    <t>Apresentação da interface do Word – 30 min
Criação e salvamento de documentos – 40 min
Formatação básica de texto – 45 min
Intervalo – 15 min
Atividade prática: criação de documento simples – 65 min
Encerramento – 10 min</t>
  </si>
  <si>
    <t>Revisão dos conceitos básicos – 15 min
Formatação de parágrafos e listas – 45 min
Inserção e formatação de imagens – 45 min
Intervalo – 15 min
Atividade prática: documento formatado com imagens – 75 min
Encerramento – 10 min</t>
  </si>
  <si>
    <t>Introdução ao uso de tabelas – 30 min
Inserção e formatação de tabelas – 45 min
Cabeçalho e rodapé – 30 min
Intervalo – 15 min
Atividade prática: documento com tabela estruturada – 75 min
Encerramento – 10 min</t>
  </si>
  <si>
    <t>Revisão geral do Word – 30 min
Configuração de página e impressão – 45 min
Exportação para PDF – 30 min
Intervalo – 15 min
Atividade prática: finalização de documento – 75 min
Encerramento – 10 min</t>
  </si>
  <si>
    <t>Interface e criação de slides – 40 min
Organização de conteúdos – 45 min
Intervalo – 15 min
Atividade prática: apresentação básica – 115 min
Encerramento – 10 min</t>
  </si>
  <si>
    <t>Temas e layouts – 45 min
Inserção de imagens e elementos gráficos – 45 min
Intervalo – 15 min
Atividade prática: personalização da apresentação – 110 min
Encerramento – 10 min</t>
  </si>
  <si>
    <t>Animações e transições – 60 min
Organização da sequência dos slides – 45 min
Intervalo – 15 min
Atividade prática: aplicação de animações – 95 min
Encerramento – 10 min</t>
  </si>
  <si>
    <t>Modos de apresentação – 40 min
Orientações de apresentação oral – 30 min
Intervalo – 15 min
Atividade prática: apresentação dos trabalhos – 130 min
Encerramento – 10 min</t>
  </si>
  <si>
    <t>Interface e navegação – 45 min
Inserção de dados – 45 min
Intervalo – 15 min
Atividade prática: planilha simples – 110 min
Encerramento – 10 min</t>
  </si>
  <si>
    <t>Formatação de células – 60 min
Organização visual de dados – 45 min
Intervalo – 15 min
Atividade prática: planilha formatada – 95 min
Encerramento – 10 min</t>
  </si>
  <si>
    <t>Operadores matemáticos – 45 min
Fórmulas básicas – 45 min
Intervalo – 15 min
Atividade prática: cálculos em planilha – 105 min
Encerramento – 10 min</t>
  </si>
  <si>
    <t>Funções básicas e lógicas – 60 min
Exemplos práticos – 45 min
Intervalo – 15 min
Atividade prática: uso de funções – 95 min
Encerramento – 10 min</t>
  </si>
  <si>
    <t>Tipos de gráficos – 45 min
Criação e formatação – 45 min
Intervalo – 15 min
Atividade prática: gráficos com dados reais – 105 min
Encerramento – 10 min</t>
  </si>
  <si>
    <t>Classificação e filtros – 60 min
Análise de dados – 45 min
Intervalo – 15 min
Atividade prática: filtros em planilhas – 95 min
Encerramento – 10 min</t>
  </si>
  <si>
    <t>Layout e área de impressão – 60 min
Configuração de página – 45 min
Intervalo – 15 min
Atividade prática: planilha pronta para impressão – 95 min
Encerramento – 10 min</t>
  </si>
  <si>
    <t>Revisão geral dos conteúdos – 45 min
Orientação da atividade final – 30 min
Intervalo – 15 min
Atividade prática integradora – 125 min
Encerramento do curso – 10 min</t>
  </si>
  <si>
    <t>Tempo / Atividades Pratica: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</si>
</sst>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212529"/>
      <name val="Segoe UI"/>
      <family val="2"/>
    </font>
    <font>
      <b/>
      <i/>
      <sz val="11"/>
      <color theme="1"/>
      <name val="Aptos Narrow"/>
      <family val="2"/>
      <scheme val="minor"/>
    </font>
    <font>
      <b/>
      <u/>
      <sz val="14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074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A807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2" xfId="0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6" fillId="8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8" xfId="0" applyBorder="1"/>
    <xf numFmtId="0" fontId="0" fillId="6" borderId="18" xfId="0" applyFill="1" applyBorder="1"/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10" borderId="2" xfId="0" applyFont="1" applyFill="1" applyBorder="1" applyAlignment="1">
      <alignment horizontal="right" vertical="center"/>
    </xf>
    <xf numFmtId="0" fontId="2" fillId="10" borderId="20" xfId="0" applyFont="1" applyFill="1" applyBorder="1" applyAlignment="1">
      <alignment horizontal="right" vertical="center"/>
    </xf>
    <xf numFmtId="0" fontId="2" fillId="10" borderId="5" xfId="0" applyFont="1" applyFill="1" applyBorder="1" applyAlignment="1">
      <alignment horizontal="right" vertical="center"/>
    </xf>
    <xf numFmtId="0" fontId="2" fillId="10" borderId="11" xfId="0" applyFont="1" applyFill="1" applyBorder="1"/>
    <xf numFmtId="0" fontId="8" fillId="10" borderId="4" xfId="1" applyFont="1" applyFill="1" applyBorder="1" applyAlignment="1">
      <alignment horizontal="center" vertical="center"/>
    </xf>
    <xf numFmtId="0" fontId="2" fillId="10" borderId="12" xfId="0" applyFont="1" applyFill="1" applyBorder="1"/>
    <xf numFmtId="0" fontId="8" fillId="10" borderId="6" xfId="1" applyFont="1" applyFill="1" applyBorder="1" applyAlignment="1">
      <alignment horizontal="center" vertical="center"/>
    </xf>
    <xf numFmtId="20" fontId="2" fillId="10" borderId="11" xfId="0" applyNumberFormat="1" applyFont="1" applyFill="1" applyBorder="1" applyAlignment="1">
      <alignment horizontal="center"/>
    </xf>
    <xf numFmtId="20" fontId="2" fillId="10" borderId="11" xfId="0" applyNumberFormat="1" applyFont="1" applyFill="1" applyBorder="1"/>
    <xf numFmtId="20" fontId="2" fillId="10" borderId="12" xfId="0" applyNumberFormat="1" applyFont="1" applyFill="1" applyBorder="1"/>
    <xf numFmtId="0" fontId="9" fillId="0" borderId="2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9" fillId="0" borderId="9" xfId="0" applyFont="1" applyBorder="1"/>
    <xf numFmtId="0" fontId="9" fillId="0" borderId="15" xfId="0" applyFont="1" applyBorder="1"/>
    <xf numFmtId="0" fontId="10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11" fillId="0" borderId="0" xfId="0" applyFont="1" applyAlignment="1">
      <alignment horizontal="center"/>
    </xf>
    <xf numFmtId="14" fontId="12" fillId="0" borderId="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3" borderId="22" xfId="0" applyFill="1" applyBorder="1"/>
    <xf numFmtId="0" fontId="2" fillId="3" borderId="23" xfId="0" applyFont="1" applyFill="1" applyBorder="1" applyAlignment="1">
      <alignment wrapText="1"/>
    </xf>
    <xf numFmtId="0" fontId="1" fillId="3" borderId="24" xfId="0" applyFont="1" applyFill="1" applyBorder="1"/>
    <xf numFmtId="0" fontId="3" fillId="0" borderId="0" xfId="0" applyFont="1" applyAlignment="1">
      <alignment horizontal="center" vertical="center"/>
    </xf>
    <xf numFmtId="0" fontId="2" fillId="10" borderId="22" xfId="0" applyFont="1" applyFill="1" applyBorder="1" applyAlignment="1">
      <alignment horizontal="right" vertical="center"/>
    </xf>
    <xf numFmtId="0" fontId="2" fillId="10" borderId="26" xfId="0" applyFont="1" applyFill="1" applyBorder="1"/>
    <xf numFmtId="0" fontId="8" fillId="10" borderId="24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0" fillId="3" borderId="0" xfId="0" applyFill="1"/>
    <xf numFmtId="0" fontId="0" fillId="3" borderId="1" xfId="0" applyFill="1" applyBorder="1" applyAlignment="1">
      <alignment wrapText="1"/>
    </xf>
    <xf numFmtId="14" fontId="1" fillId="0" borderId="22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10" borderId="0" xfId="0" applyFill="1"/>
    <xf numFmtId="14" fontId="1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" fillId="10" borderId="25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20" fontId="2" fillId="10" borderId="10" xfId="0" applyNumberFormat="1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left"/>
    </xf>
    <xf numFmtId="0" fontId="2" fillId="10" borderId="20" xfId="0" applyFont="1" applyFill="1" applyBorder="1" applyAlignment="1">
      <alignment horizontal="left"/>
    </xf>
    <xf numFmtId="0" fontId="2" fillId="10" borderId="21" xfId="0" applyFont="1" applyFill="1" applyBorder="1" applyAlignment="1">
      <alignment horizontal="left"/>
    </xf>
    <xf numFmtId="0" fontId="2" fillId="10" borderId="10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14" fontId="2" fillId="10" borderId="10" xfId="0" applyNumberFormat="1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10" fillId="7" borderId="30" xfId="0" applyFont="1" applyFill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136">
    <dxf>
      <font>
        <color auto="1"/>
      </font>
      <fill>
        <patternFill>
          <bgColor rgb="FFB8860B"/>
        </patternFill>
      </fill>
    </dxf>
    <dxf>
      <font>
        <color theme="0"/>
      </font>
      <fill>
        <patternFill>
          <bgColor rgb="FFFAFAD2"/>
        </patternFill>
      </fill>
    </dxf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FF8C00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00FF7F"/>
        </patternFill>
      </fill>
    </dxf>
    <dxf>
      <font>
        <color theme="0"/>
      </font>
      <fill>
        <patternFill>
          <bgColor rgb="FF6959CD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0000CD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FF8C00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B8860B"/>
        </patternFill>
      </fill>
    </dxf>
    <dxf>
      <font>
        <color theme="0"/>
      </font>
      <fill>
        <patternFill>
          <bgColor rgb="FF6959CD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0000CD"/>
        </patternFill>
      </fill>
    </dxf>
    <dxf>
      <font>
        <color theme="0"/>
      </font>
      <fill>
        <patternFill>
          <bgColor rgb="FFFAFAD2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F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2" name="Imagem 1" descr="Exibir linhas anteriores (botão inativo) (Alt+,)">
          <a:extLst>
            <a:ext uri="{FF2B5EF4-FFF2-40B4-BE49-F238E27FC236}">
              <a16:creationId xmlns:a16="http://schemas.microsoft.com/office/drawing/2014/main" id="{330CAA9D-4EBF-4774-8CFC-62C92C46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3" name="Imagem 2" descr="Exibir próximas linhas (botão inativo) (Alt+.)">
          <a:extLst>
            <a:ext uri="{FF2B5EF4-FFF2-40B4-BE49-F238E27FC236}">
              <a16:creationId xmlns:a16="http://schemas.microsoft.com/office/drawing/2014/main" id="{498BFE0E-F32E-4E16-B602-CF9F000A1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DC04-CE38-4B1C-8617-04F3D32C126F}">
  <dimension ref="A2:L28"/>
  <sheetViews>
    <sheetView tabSelected="1" zoomScale="106" zoomScaleNormal="106" workbookViewId="0">
      <selection activeCell="C7" sqref="C7:D7"/>
    </sheetView>
  </sheetViews>
  <sheetFormatPr defaultRowHeight="15" x14ac:dyDescent="0.25"/>
  <cols>
    <col min="2" max="2" width="18.28515625" bestFit="1" customWidth="1"/>
    <col min="3" max="3" width="19" customWidth="1"/>
    <col min="4" max="4" width="10.7109375" customWidth="1"/>
    <col min="5" max="5" width="23.7109375" bestFit="1" customWidth="1"/>
    <col min="6" max="7" width="15.85546875" customWidth="1"/>
    <col min="8" max="8" width="24.42578125" customWidth="1"/>
    <col min="9" max="9" width="25.5703125" customWidth="1"/>
    <col min="10" max="10" width="25" customWidth="1"/>
    <col min="11" max="11" width="51.42578125" customWidth="1"/>
    <col min="12" max="12" width="118.28515625" customWidth="1"/>
  </cols>
  <sheetData>
    <row r="2" spans="1:12" ht="15.75" thickBot="1" x14ac:dyDescent="0.3">
      <c r="B2" s="14"/>
    </row>
    <row r="3" spans="1:12" ht="18.75" x14ac:dyDescent="0.3">
      <c r="A3" s="12"/>
      <c r="B3" s="16" t="s">
        <v>6</v>
      </c>
      <c r="C3" s="82" t="s">
        <v>52</v>
      </c>
      <c r="D3" s="83"/>
      <c r="E3" s="83"/>
      <c r="F3" s="83"/>
      <c r="G3" s="83"/>
      <c r="H3" s="17" t="s">
        <v>7</v>
      </c>
      <c r="I3" s="83"/>
      <c r="J3" s="84"/>
      <c r="K3" s="20"/>
      <c r="L3" s="20"/>
    </row>
    <row r="4" spans="1:12" ht="18.75" x14ac:dyDescent="0.3">
      <c r="A4" s="12"/>
      <c r="B4" s="18" t="s">
        <v>9</v>
      </c>
      <c r="C4" s="85" t="s">
        <v>10</v>
      </c>
      <c r="D4" s="86"/>
      <c r="E4" s="86"/>
      <c r="F4" s="86"/>
      <c r="G4" s="86"/>
      <c r="H4" s="86"/>
      <c r="I4" s="19" t="s">
        <v>53</v>
      </c>
      <c r="J4" s="21"/>
      <c r="K4" s="22"/>
      <c r="L4" s="22"/>
    </row>
    <row r="5" spans="1:12" ht="18.75" x14ac:dyDescent="0.3">
      <c r="A5" s="12"/>
      <c r="B5" s="18" t="s">
        <v>12</v>
      </c>
      <c r="C5" s="80">
        <v>0.5625</v>
      </c>
      <c r="D5" s="81"/>
      <c r="E5" s="23">
        <v>0.72916666666666663</v>
      </c>
      <c r="F5" s="58"/>
      <c r="G5" s="24"/>
      <c r="H5" s="24"/>
      <c r="I5" s="24" t="s">
        <v>54</v>
      </c>
      <c r="J5" s="25"/>
      <c r="K5" s="22"/>
      <c r="L5" s="22"/>
    </row>
    <row r="6" spans="1:12" ht="18.75" x14ac:dyDescent="0.3">
      <c r="A6" s="12"/>
      <c r="B6" s="18" t="s">
        <v>13</v>
      </c>
      <c r="C6" s="87"/>
      <c r="D6" s="81"/>
      <c r="E6" s="81"/>
      <c r="F6" s="81"/>
      <c r="G6" s="81"/>
      <c r="H6" s="81"/>
      <c r="I6" s="81"/>
      <c r="J6" s="88"/>
      <c r="K6" s="22"/>
      <c r="L6" s="22"/>
    </row>
    <row r="7" spans="1:12" ht="19.5" thickBot="1" x14ac:dyDescent="0.35">
      <c r="A7" s="13"/>
      <c r="B7" s="46" t="s">
        <v>14</v>
      </c>
      <c r="C7" s="77" t="s">
        <v>76</v>
      </c>
      <c r="D7" s="78"/>
      <c r="E7" s="47"/>
      <c r="F7" s="78"/>
      <c r="G7" s="78"/>
      <c r="H7" s="78"/>
      <c r="I7" s="78"/>
      <c r="J7" s="79"/>
      <c r="K7" s="48"/>
      <c r="L7" s="48"/>
    </row>
    <row r="8" spans="1:12" ht="27" thickBot="1" x14ac:dyDescent="0.3">
      <c r="A8" s="12"/>
      <c r="B8" s="90" t="s">
        <v>15</v>
      </c>
      <c r="C8" s="91" t="s">
        <v>16</v>
      </c>
      <c r="D8" s="91" t="s">
        <v>8</v>
      </c>
      <c r="E8" s="91" t="s">
        <v>17</v>
      </c>
      <c r="F8" s="92" t="s">
        <v>11</v>
      </c>
      <c r="G8" s="92"/>
      <c r="H8" s="92"/>
      <c r="I8" s="92" t="s">
        <v>79</v>
      </c>
      <c r="J8" s="92"/>
      <c r="K8" s="93"/>
      <c r="L8" s="91" t="s">
        <v>100</v>
      </c>
    </row>
    <row r="9" spans="1:12" ht="114.75" customHeight="1" x14ac:dyDescent="0.25">
      <c r="A9" s="45">
        <v>1</v>
      </c>
      <c r="B9" s="63">
        <v>46062</v>
      </c>
      <c r="C9" s="64" t="str">
        <f t="shared" ref="C9:C28" si="0">IF(B9="", " ", VLOOKUP(WEEKDAY(B9), DiaSemana,2,0))</f>
        <v>SEGUNDA-FEIRA</v>
      </c>
      <c r="D9" s="64"/>
      <c r="E9" s="64" t="str">
        <f>Docente!C$3</f>
        <v>CLOVIS</v>
      </c>
      <c r="F9" s="76" t="str">
        <f t="shared" ref="F9:F15" si="1">VLOOKUP(A9,Conhecimento,2,0)</f>
        <v>Windows e Web: Introdução ao computador, sistema operacional e interface do Windows</v>
      </c>
      <c r="G9" s="76"/>
      <c r="H9" s="76"/>
      <c r="I9" s="71" t="str">
        <f t="shared" ref="I9:I15" si="2">VLOOKUP(A9,Conhecimento,3,0)</f>
        <v>Desenvolvimento de atividades introdutórias visando à ambientação dos alunos no uso do computador e no reconhecimento da interface do sistema operacional Windows.</v>
      </c>
      <c r="J9" s="71"/>
      <c r="K9" s="72"/>
      <c r="L9" s="60" t="str">
        <f t="shared" ref="L9:L28" si="3">VLOOKUP(A9,Conhecimento,4,0)</f>
        <v>Acolhida, apresentação do curso e objetivos – 15 min
Conceitos básicos de informática (hardware e software) – 40 min
Interface do Windows (área de trabalho, menus, janelas) – 50 min
Intervalo – 15 min
Atividade prática: exploração guiada do Windows – 70 min
Encerramento e orientações – 10 min</v>
      </c>
    </row>
    <row r="10" spans="1:12" ht="108.75" customHeight="1" x14ac:dyDescent="0.25">
      <c r="A10" s="45">
        <v>2</v>
      </c>
      <c r="B10" s="38">
        <v>46063</v>
      </c>
      <c r="C10" s="39" t="str">
        <f t="shared" si="0"/>
        <v>TERÇA-FEIRA</v>
      </c>
      <c r="D10" s="39"/>
      <c r="E10" s="39" t="str">
        <f>Docente!C$3</f>
        <v>CLOVIS</v>
      </c>
      <c r="F10" s="75" t="str">
        <f t="shared" si="1"/>
        <v>Windows e Web: Gerenciamento de arquivos e pastas</v>
      </c>
      <c r="G10" s="75"/>
      <c r="H10" s="75"/>
      <c r="I10" s="73" t="str">
        <f t="shared" si="2"/>
        <v>Realização de atividades práticas para organização, gerenciamento e manipulação de arquivos e pastas no ambiente Windows.</v>
      </c>
      <c r="J10" s="73"/>
      <c r="K10" s="74"/>
      <c r="L10" s="61" t="str">
        <f t="shared" si="3"/>
        <v>Revisão da aula anterior – 15 min
Conceitos de arquivos, pastas e extensões – 40 min
Demonstração prática no Explorador de Arquivos – 45 min
Intervalo – 15 min
Atividade prática: criar, renomear, mover e excluir arquivos – 70 min
Encerramento – 10 min</v>
      </c>
    </row>
    <row r="11" spans="1:12" ht="121.5" customHeight="1" x14ac:dyDescent="0.25">
      <c r="A11" s="45">
        <v>3</v>
      </c>
      <c r="B11" s="38">
        <v>46076</v>
      </c>
      <c r="C11" s="39" t="str">
        <f t="shared" si="0"/>
        <v>SEGUNDA-FEIRA</v>
      </c>
      <c r="D11" s="39"/>
      <c r="E11" s="39" t="str">
        <f>Docente!C$3</f>
        <v>CLOVIS</v>
      </c>
      <c r="F11" s="75" t="str">
        <f t="shared" si="1"/>
        <v>Windows e Web: Internet, navegação e pesquisa</v>
      </c>
      <c r="G11" s="75"/>
      <c r="H11" s="75"/>
      <c r="I11" s="73" t="str">
        <f t="shared" si="2"/>
        <v>Execução de atividades orientadas para navegação na web, pesquisa de informações e utilização de navegadores de internet.</v>
      </c>
      <c r="J11" s="73"/>
      <c r="K11" s="74"/>
      <c r="L11" s="61" t="str">
        <f t="shared" si="3"/>
        <v>Introdução à navegação na internet – 20 min
Navegadores e ferramentas de pesquisa – 45 min
Pesquisa orientada e avaliação de fontes – 45 min
Intervalo – 15 min
Atividade prática: pesquisa e salvamento de informações – 65 min
Encerramento – 10 min</v>
      </c>
    </row>
    <row r="12" spans="1:12" ht="103.5" customHeight="1" x14ac:dyDescent="0.25">
      <c r="A12" s="45">
        <v>4</v>
      </c>
      <c r="B12" s="38">
        <v>46077</v>
      </c>
      <c r="C12" s="39" t="str">
        <f t="shared" si="0"/>
        <v>TERÇA-FEIRA</v>
      </c>
      <c r="D12" s="39"/>
      <c r="E12" s="39" t="str">
        <f>Docente!C$3</f>
        <v>CLOVIS</v>
      </c>
      <c r="F12" s="75" t="str">
        <f t="shared" si="1"/>
        <v>Windows e Web: Aplicativos online e segurança básica</v>
      </c>
      <c r="G12" s="75"/>
      <c r="H12" s="75"/>
      <c r="I12" s="73" t="str">
        <f t="shared" si="2"/>
        <v>Aplicação de atividades práticas relacionadas ao uso de aplicativos online, armazenamento em nuvem e noções básicas de segurança da informação.</v>
      </c>
      <c r="J12" s="73"/>
      <c r="K12" s="74"/>
      <c r="L12" s="61" t="str">
        <f t="shared" si="3"/>
        <v>Introdução aos aplicativos online – 30 min
Serviços em nuvem e armazenamento – 40 min
Segurança da informação e uso responsável – 35 min
Intervalo – 15 min
Atividade prática: uso de e-mail e armazenamento em nuvem – 75 min
Encerramento – 10 min</v>
      </c>
    </row>
    <row r="13" spans="1:12" ht="107.25" customHeight="1" x14ac:dyDescent="0.25">
      <c r="A13" s="45">
        <v>5</v>
      </c>
      <c r="B13" s="50">
        <v>46083</v>
      </c>
      <c r="C13" s="39" t="str">
        <f t="shared" si="0"/>
        <v>SEGUNDA-FEIRA</v>
      </c>
      <c r="D13" s="39"/>
      <c r="E13" s="39" t="str">
        <f>Docente!C$3</f>
        <v>CLOVIS</v>
      </c>
      <c r="F13" s="75" t="str">
        <f t="shared" si="1"/>
        <v>Word: Introdução ao Word e formatação básica</v>
      </c>
      <c r="G13" s="75"/>
      <c r="H13" s="75"/>
      <c r="I13" s="73" t="str">
        <f t="shared" si="2"/>
        <v>Desenvolvimento de atividades práticas para criação e formatação básica de documentos de texto no editor Word.</v>
      </c>
      <c r="J13" s="73"/>
      <c r="K13" s="74"/>
      <c r="L13" s="61" t="str">
        <f t="shared" si="3"/>
        <v>Apresentação da interface do Word – 30 min
Criação e salvamento de documentos – 40 min
Formatação básica de texto – 45 min
Intervalo – 15 min
Atividade prática: criação de documento simples – 65 min
Encerramento – 10 min</v>
      </c>
    </row>
    <row r="14" spans="1:12" ht="109.5" customHeight="1" x14ac:dyDescent="0.25">
      <c r="A14" s="45">
        <v>6</v>
      </c>
      <c r="B14" s="50">
        <v>46084</v>
      </c>
      <c r="C14" s="39" t="str">
        <f t="shared" si="0"/>
        <v>TERÇA-FEIRA</v>
      </c>
      <c r="D14" s="39"/>
      <c r="E14" s="39" t="str">
        <f>Docente!C$3</f>
        <v>CLOVIS</v>
      </c>
      <c r="F14" s="75" t="str">
        <f t="shared" si="1"/>
        <v>Word: Parágrafos, listas e imagens</v>
      </c>
      <c r="G14" s="75"/>
      <c r="H14" s="75"/>
      <c r="I14" s="73" t="str">
        <f t="shared" si="2"/>
        <v>Aplicação de recursos de formatação de parágrafos, listas e inserção de elementos gráficos em documentos de texto.</v>
      </c>
      <c r="J14" s="73"/>
      <c r="K14" s="74"/>
      <c r="L14" s="61" t="str">
        <f t="shared" si="3"/>
        <v>Revisão dos conceitos básicos – 15 min
Formatação de parágrafos e listas – 45 min
Inserção e formatação de imagens – 45 min
Intervalo – 15 min
Atividade prática: documento formatado com imagens – 75 min
Encerramento – 10 min</v>
      </c>
    </row>
    <row r="15" spans="1:12" ht="123" customHeight="1" x14ac:dyDescent="0.25">
      <c r="A15" s="45">
        <v>7</v>
      </c>
      <c r="B15" s="50">
        <v>46090</v>
      </c>
      <c r="C15" s="39" t="str">
        <f t="shared" si="0"/>
        <v>SEGUNDA-FEIRA</v>
      </c>
      <c r="D15" s="49"/>
      <c r="E15" s="49" t="str">
        <f>Docente!C$3</f>
        <v>CLOVIS</v>
      </c>
      <c r="F15" s="68" t="str">
        <f t="shared" si="1"/>
        <v>Word: Tabelas, cabeçalho e rodapé</v>
      </c>
      <c r="G15" s="68"/>
      <c r="H15" s="68"/>
      <c r="I15" s="69" t="str">
        <f t="shared" si="2"/>
        <v>Execução de atividades práticas para inserção e formatação de tabelas, cabeçalhos e rodapés em documentos.</v>
      </c>
      <c r="J15" s="69"/>
      <c r="K15" s="70"/>
      <c r="L15" s="61" t="str">
        <f t="shared" si="3"/>
        <v>Introdução ao uso de tabelas – 30 min
Inserção e formatação de tabelas – 45 min
Cabeçalho e rodapé – 30 min
Intervalo – 15 min
Atividade prática: documento com tabela estruturada – 75 min
Encerramento – 10 min</v>
      </c>
    </row>
    <row r="16" spans="1:12" ht="116.25" customHeight="1" x14ac:dyDescent="0.25">
      <c r="A16" s="45">
        <v>8</v>
      </c>
      <c r="B16" s="50">
        <v>46091</v>
      </c>
      <c r="C16" s="39" t="str">
        <f t="shared" si="0"/>
        <v>TERÇA-FEIRA</v>
      </c>
      <c r="D16" s="49"/>
      <c r="E16" s="49" t="str">
        <f>Docente!C$3</f>
        <v>CLOVIS</v>
      </c>
      <c r="F16" s="68" t="str">
        <f t="shared" ref="F16:F28" si="4">VLOOKUP(A16,Conhecimento,2,0)</f>
        <v>Word: Revisão, impressão e PDF</v>
      </c>
      <c r="G16" s="68"/>
      <c r="H16" s="68"/>
      <c r="I16" s="69" t="str">
        <f t="shared" ref="I16:I28" si="5">VLOOKUP(A16,Conhecimento,3,0)</f>
        <v>Realização de procedimentos de revisão, configuração de impressão e exportação de documentos em formato PDF.</v>
      </c>
      <c r="J16" s="69"/>
      <c r="K16" s="70"/>
      <c r="L16" s="61" t="str">
        <f t="shared" si="3"/>
        <v>Revisão geral do Word – 30 min
Configuração de página e impressão – 45 min
Exportação para PDF – 30 min
Intervalo – 15 min
Atividade prática: finalização de documento – 75 min
Encerramento – 10 min</v>
      </c>
    </row>
    <row r="17" spans="1:12" ht="102.75" customHeight="1" x14ac:dyDescent="0.25">
      <c r="A17" s="45">
        <v>9</v>
      </c>
      <c r="B17" s="50">
        <v>46097</v>
      </c>
      <c r="C17" s="39" t="str">
        <f t="shared" si="0"/>
        <v>SEGUNDA-FEIRA</v>
      </c>
      <c r="D17" s="49"/>
      <c r="E17" s="49" t="str">
        <f>Docente!C$3</f>
        <v>CLOVIS</v>
      </c>
      <c r="F17" s="68" t="str">
        <f t="shared" si="4"/>
        <v>Power Point: Introdução e criação de slides</v>
      </c>
      <c r="G17" s="68"/>
      <c r="H17" s="68"/>
      <c r="I17" s="69" t="str">
        <f t="shared" si="5"/>
        <v>Desenvolvimento de atividades práticas para criação de apresentações, reconhecendo a interface e os recursos básicos do PowerPoint.</v>
      </c>
      <c r="J17" s="69"/>
      <c r="K17" s="70"/>
      <c r="L17" s="61" t="str">
        <f t="shared" si="3"/>
        <v>Interface e criação de slides – 40 min
Organização de conteúdos – 45 min
Intervalo – 15 min
Atividade prática: apresentação básica – 115 min
Encerramento – 10 min</v>
      </c>
    </row>
    <row r="18" spans="1:12" ht="90.75" customHeight="1" x14ac:dyDescent="0.25">
      <c r="A18" s="45">
        <v>10</v>
      </c>
      <c r="B18" s="50">
        <v>46098</v>
      </c>
      <c r="C18" s="39" t="str">
        <f t="shared" si="0"/>
        <v>TERÇA-FEIRA</v>
      </c>
      <c r="D18" s="49"/>
      <c r="E18" s="49" t="str">
        <f>Docente!C$3</f>
        <v>CLOVIS</v>
      </c>
      <c r="F18" s="68" t="str">
        <f t="shared" si="4"/>
        <v>Power Point: Design e imagens</v>
      </c>
      <c r="G18" s="68"/>
      <c r="H18" s="68"/>
      <c r="I18" s="69" t="str">
        <f t="shared" si="5"/>
        <v>Aplicação de temas, layouts e inserção de imagens, visando à organização visual das apresentações.</v>
      </c>
      <c r="J18" s="69"/>
      <c r="K18" s="70"/>
      <c r="L18" s="61" t="str">
        <f t="shared" si="3"/>
        <v>Temas e layouts – 45 min
Inserção de imagens e elementos gráficos – 45 min
Intervalo – 15 min
Atividade prática: personalização da apresentação – 110 min
Encerramento – 10 min</v>
      </c>
    </row>
    <row r="19" spans="1:12" ht="99" customHeight="1" x14ac:dyDescent="0.25">
      <c r="A19" s="45">
        <v>11</v>
      </c>
      <c r="B19" s="50">
        <v>46104</v>
      </c>
      <c r="C19" s="39" t="str">
        <f t="shared" si="0"/>
        <v>SEGUNDA-FEIRA</v>
      </c>
      <c r="D19" s="49"/>
      <c r="E19" s="49" t="str">
        <f>Docente!C$3</f>
        <v>CLOVIS</v>
      </c>
      <c r="F19" s="68" t="str">
        <f t="shared" si="4"/>
        <v>Power Point: Animações e transições</v>
      </c>
      <c r="G19" s="68"/>
      <c r="H19" s="68"/>
      <c r="I19" s="69" t="str">
        <f t="shared" si="5"/>
        <v>Execução de atividades práticas com utilização de animações e transições para aprimoramento das apresentações.</v>
      </c>
      <c r="J19" s="69"/>
      <c r="K19" s="70"/>
      <c r="L19" s="61" t="str">
        <f t="shared" si="3"/>
        <v>Animações e transições – 60 min
Organização da sequência dos slides – 45 min
Intervalo – 15 min
Atividade prática: aplicação de animações – 95 min
Encerramento – 10 min</v>
      </c>
    </row>
    <row r="20" spans="1:12" ht="94.5" customHeight="1" x14ac:dyDescent="0.25">
      <c r="A20" s="45">
        <v>12</v>
      </c>
      <c r="B20" s="50">
        <v>46105</v>
      </c>
      <c r="C20" s="39" t="str">
        <f t="shared" si="0"/>
        <v>TERÇA-FEIRA</v>
      </c>
      <c r="D20" s="49"/>
      <c r="E20" s="49" t="str">
        <f>Docente!C$3</f>
        <v>CLOVIS</v>
      </c>
      <c r="F20" s="68" t="str">
        <f t="shared" si="4"/>
        <v>Power Point:  Apresentação final</v>
      </c>
      <c r="G20" s="68"/>
      <c r="H20" s="68"/>
      <c r="I20" s="69" t="str">
        <f t="shared" si="5"/>
        <v>Realização de apresentações orais, aplicando os recursos estudados e desenvolvendo a comunicação dos alunos.</v>
      </c>
      <c r="J20" s="69"/>
      <c r="K20" s="70"/>
      <c r="L20" s="61" t="str">
        <f t="shared" si="3"/>
        <v>Modos de apresentação – 40 min
Orientações de apresentação oral – 30 min
Intervalo – 15 min
Atividade prática: apresentação dos trabalhos – 130 min
Encerramento – 10 min</v>
      </c>
    </row>
    <row r="21" spans="1:12" ht="108" customHeight="1" x14ac:dyDescent="0.25">
      <c r="A21" s="45">
        <v>13</v>
      </c>
      <c r="B21" s="50">
        <v>46111</v>
      </c>
      <c r="C21" s="39" t="str">
        <f t="shared" si="0"/>
        <v>SEGUNDA-FEIRA</v>
      </c>
      <c r="D21" s="49"/>
      <c r="E21" s="49" t="str">
        <f>Docente!C$3</f>
        <v>CLOVIS</v>
      </c>
      <c r="F21" s="68" t="str">
        <f t="shared" si="4"/>
        <v>Excel: Introdução e interface</v>
      </c>
      <c r="G21" s="68"/>
      <c r="H21" s="68"/>
      <c r="I21" s="69" t="str">
        <f t="shared" si="5"/>
        <v>Desenvolvimento de atividades introdutórias para reconhecimento da interface e inserção de dados em planilhas eletrônicas.</v>
      </c>
      <c r="J21" s="69"/>
      <c r="K21" s="70"/>
      <c r="L21" s="61" t="str">
        <f t="shared" si="3"/>
        <v>Interface e navegação – 45 min
Inserção de dados – 45 min
Intervalo – 15 min
Atividade prática: planilha simples – 110 min
Encerramento – 10 min</v>
      </c>
    </row>
    <row r="22" spans="1:12" ht="98.25" customHeight="1" x14ac:dyDescent="0.25">
      <c r="A22" s="45">
        <v>14</v>
      </c>
      <c r="B22" s="50">
        <v>46112</v>
      </c>
      <c r="C22" s="39" t="str">
        <f t="shared" si="0"/>
        <v>TERÇA-FEIRA</v>
      </c>
      <c r="D22" s="49"/>
      <c r="E22" s="49" t="str">
        <f>Docente!C$3</f>
        <v>CLOVIS</v>
      </c>
      <c r="F22" s="68" t="str">
        <f t="shared" si="4"/>
        <v>Excel: Formatação de células</v>
      </c>
      <c r="G22" s="68"/>
      <c r="H22" s="68"/>
      <c r="I22" s="69" t="str">
        <f t="shared" si="5"/>
        <v>Aplicação de recursos de formatação de células, linhas e colunas para organização visual das planilhas.</v>
      </c>
      <c r="J22" s="69"/>
      <c r="K22" s="70"/>
      <c r="L22" s="61" t="str">
        <f t="shared" si="3"/>
        <v>Formatação de células – 60 min
Organização visual de dados – 45 min
Intervalo – 15 min
Atividade prática: planilha formatada – 95 min
Encerramento – 10 min</v>
      </c>
    </row>
    <row r="23" spans="1:12" ht="96" customHeight="1" x14ac:dyDescent="0.25">
      <c r="A23" s="45">
        <v>15</v>
      </c>
      <c r="B23" s="50">
        <v>46118</v>
      </c>
      <c r="C23" s="39" t="str">
        <f t="shared" si="0"/>
        <v>SEGUNDA-FEIRA</v>
      </c>
      <c r="D23" s="49"/>
      <c r="E23" s="49" t="str">
        <f>Docente!C$3</f>
        <v>CLOVIS</v>
      </c>
      <c r="F23" s="68" t="str">
        <f t="shared" si="4"/>
        <v>Excel: Fórmulas básicas</v>
      </c>
      <c r="G23" s="68"/>
      <c r="H23" s="68"/>
      <c r="I23" s="69" t="str">
        <f t="shared" si="5"/>
        <v>Execução de cálculos utilizando fórmulas básicas, compreendendo operadores matemáticos e referências de células.</v>
      </c>
      <c r="J23" s="69"/>
      <c r="K23" s="70"/>
      <c r="L23" s="61" t="str">
        <f t="shared" si="3"/>
        <v>Operadores matemáticos – 45 min
Fórmulas básicas – 45 min
Intervalo – 15 min
Atividade prática: cálculos em planilha – 105 min
Encerramento – 10 min</v>
      </c>
    </row>
    <row r="24" spans="1:12" ht="98.25" customHeight="1" x14ac:dyDescent="0.25">
      <c r="A24" s="45">
        <v>16</v>
      </c>
      <c r="B24" s="50">
        <v>46119</v>
      </c>
      <c r="C24" s="39" t="str">
        <f t="shared" si="0"/>
        <v>TERÇA-FEIRA</v>
      </c>
      <c r="D24" s="49"/>
      <c r="E24" s="49" t="str">
        <f>Docente!C$3</f>
        <v>CLOVIS</v>
      </c>
      <c r="F24" s="68" t="str">
        <f t="shared" si="4"/>
        <v>Excel: Funções SE e CONT.SE</v>
      </c>
      <c r="G24" s="68"/>
      <c r="H24" s="68"/>
      <c r="I24" s="69" t="str">
        <f t="shared" si="5"/>
        <v>Aplicação de funções básicas e lógicas para análise de dados em planilhas.</v>
      </c>
      <c r="J24" s="69"/>
      <c r="K24" s="70"/>
      <c r="L24" s="61" t="str">
        <f t="shared" si="3"/>
        <v>Funções básicas e lógicas – 60 min
Exemplos práticos – 45 min
Intervalo – 15 min
Atividade prática: uso de funções – 95 min
Encerramento – 10 min</v>
      </c>
    </row>
    <row r="25" spans="1:12" ht="95.25" customHeight="1" x14ac:dyDescent="0.25">
      <c r="A25" s="45">
        <v>17</v>
      </c>
      <c r="B25" s="50">
        <v>46125</v>
      </c>
      <c r="C25" s="39" t="str">
        <f t="shared" si="0"/>
        <v>SEGUNDA-FEIRA</v>
      </c>
      <c r="D25" s="49"/>
      <c r="E25" s="49" t="str">
        <f>Docente!C$3</f>
        <v>CLOVIS</v>
      </c>
      <c r="F25" s="68" t="str">
        <f t="shared" si="4"/>
        <v>Excel: Gráficos</v>
      </c>
      <c r="G25" s="68"/>
      <c r="H25" s="68"/>
      <c r="I25" s="69" t="str">
        <f t="shared" si="5"/>
        <v>Desenvolvimento de atividades práticas para criação e formatação de gráficos a partir de dados da planilha.</v>
      </c>
      <c r="J25" s="69"/>
      <c r="K25" s="70"/>
      <c r="L25" s="61" t="str">
        <f t="shared" si="3"/>
        <v>Tipos de gráficos – 45 min
Criação e formatação – 45 min
Intervalo – 15 min
Atividade prática: gráficos com dados reais – 105 min
Encerramento – 10 min</v>
      </c>
    </row>
    <row r="26" spans="1:12" ht="105.75" customHeight="1" x14ac:dyDescent="0.25">
      <c r="A26" s="45">
        <v>18</v>
      </c>
      <c r="B26" s="56">
        <v>46126</v>
      </c>
      <c r="C26" s="57" t="str">
        <f t="shared" si="0"/>
        <v>TERÇA-FEIRA</v>
      </c>
      <c r="D26" s="49"/>
      <c r="E26" s="49" t="str">
        <f>Docente!C$3</f>
        <v>CLOVIS</v>
      </c>
      <c r="F26" s="68" t="str">
        <f t="shared" si="4"/>
        <v>Excel: Filtros e ordenação</v>
      </c>
      <c r="G26" s="68"/>
      <c r="H26" s="68"/>
      <c r="I26" s="69" t="str">
        <f t="shared" si="5"/>
        <v>Aplicação de recursos de filtro e classificação de dados para organização das informações.</v>
      </c>
      <c r="J26" s="69"/>
      <c r="K26" s="70"/>
      <c r="L26" s="61" t="str">
        <f t="shared" si="3"/>
        <v>Classificação e filtros – 60 min
Análise de dados – 45 min
Intervalo – 15 min
Atividade prática: filtros em planilhas – 95 min
Encerramento – 10 min</v>
      </c>
    </row>
    <row r="27" spans="1:12" ht="105.75" customHeight="1" x14ac:dyDescent="0.25">
      <c r="A27" s="45">
        <v>19</v>
      </c>
      <c r="B27" s="50">
        <v>46132</v>
      </c>
      <c r="C27" s="39" t="str">
        <f t="shared" si="0"/>
        <v>SEGUNDA-FEIRA</v>
      </c>
      <c r="D27" s="49"/>
      <c r="E27" s="49" t="str">
        <f>Docente!C$3</f>
        <v>CLOVIS</v>
      </c>
      <c r="F27" s="68" t="str">
        <f t="shared" si="4"/>
        <v>Excel: Impressão e layout</v>
      </c>
      <c r="G27" s="68"/>
      <c r="H27" s="68"/>
      <c r="I27" s="69" t="str">
        <f t="shared" si="5"/>
        <v>Realização de atividades para configuração de layout e preparação de planilhas para impressão.</v>
      </c>
      <c r="J27" s="69"/>
      <c r="K27" s="70"/>
      <c r="L27" s="61" t="str">
        <f t="shared" si="3"/>
        <v>Layout e área de impressão – 60 min
Configuração de página – 45 min
Intervalo – 15 min
Atividade prática: planilha pronta para impressão – 95 min
Encerramento – 10 min</v>
      </c>
    </row>
    <row r="28" spans="1:12" ht="106.5" customHeight="1" thickBot="1" x14ac:dyDescent="0.3">
      <c r="A28" s="45">
        <v>20</v>
      </c>
      <c r="B28" s="59">
        <v>46139</v>
      </c>
      <c r="C28" s="40" t="str">
        <f t="shared" si="0"/>
        <v>SEGUNDA-FEIRA</v>
      </c>
      <c r="D28" s="15"/>
      <c r="E28" s="15" t="str">
        <f>Docente!C$3</f>
        <v>CLOVIS</v>
      </c>
      <c r="F28" s="65" t="str">
        <f t="shared" si="4"/>
        <v>Excel: Revisão geral e encerramento</v>
      </c>
      <c r="G28" s="65"/>
      <c r="H28" s="65"/>
      <c r="I28" s="66" t="str">
        <f t="shared" si="5"/>
        <v>Execução de atividade integradora para consolidação dos conhecimentos desenvolvidos ao longo do curso.</v>
      </c>
      <c r="J28" s="66"/>
      <c r="K28" s="67"/>
      <c r="L28" s="62" t="str">
        <f t="shared" si="3"/>
        <v>Revisão geral dos conteúdos – 45 min
Orientação da atividade final – 30 min
Intervalo – 15 min
Atividade prática integradora – 125 min
Encerramento do curso – 10 min</v>
      </c>
    </row>
  </sheetData>
  <mergeCells count="50">
    <mergeCell ref="C3:G3"/>
    <mergeCell ref="I3:J3"/>
    <mergeCell ref="C4:H4"/>
    <mergeCell ref="C6:E6"/>
    <mergeCell ref="F6:J6"/>
    <mergeCell ref="C7:D7"/>
    <mergeCell ref="F7:J7"/>
    <mergeCell ref="C5:D5"/>
    <mergeCell ref="F8:H8"/>
    <mergeCell ref="I8:K8"/>
    <mergeCell ref="F15:H15"/>
    <mergeCell ref="I9:K9"/>
    <mergeCell ref="I10:K10"/>
    <mergeCell ref="I11:K11"/>
    <mergeCell ref="I12:K12"/>
    <mergeCell ref="I13:K13"/>
    <mergeCell ref="I14:K14"/>
    <mergeCell ref="I15:K15"/>
    <mergeCell ref="F12:H12"/>
    <mergeCell ref="F9:H9"/>
    <mergeCell ref="F10:H10"/>
    <mergeCell ref="F11:H11"/>
    <mergeCell ref="F13:H13"/>
    <mergeCell ref="F14:H14"/>
    <mergeCell ref="F16:H16"/>
    <mergeCell ref="I16:K16"/>
    <mergeCell ref="F17:H17"/>
    <mergeCell ref="I17:K17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3:H23"/>
    <mergeCell ref="I23:K23"/>
    <mergeCell ref="F24:H24"/>
    <mergeCell ref="I24:K24"/>
    <mergeCell ref="F28:H28"/>
    <mergeCell ref="I28:K28"/>
    <mergeCell ref="F25:H25"/>
    <mergeCell ref="I25:K25"/>
    <mergeCell ref="F26:H26"/>
    <mergeCell ref="I26:K26"/>
    <mergeCell ref="F27:H27"/>
    <mergeCell ref="I27:K27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8" operator="containsText" id="{BCA09730-5379-4865-A57A-C5BD16D911F4}">
            <xm:f>NOT(ISERROR(SEARCH("EDUARDO",E3)))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79" operator="containsText" id="{A5E69FBD-1CCA-4F00-A7F0-46A25C8361B4}">
            <xm:f>NOT(ISERROR(SEARCH("FÉRIAS CONTRATUAIS",E3)))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0" operator="containsText" id="{02DE28C2-0BC3-4A6C-8528-939A28B469E4}">
            <xm:f>NOT(ISERROR(SEARCH("FERIADO",E3)))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1" operator="containsText" id="{E8126F04-9ED4-495A-856E-51E3D70C6865}">
            <xm:f>NOT(ISERROR(SEARCH("ENCONTRO PEDAGÓGICO",E3)))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2" operator="containsText" id="{3265CE0A-7511-4DA6-900C-56B3FBF7F036}">
            <xm:f>NOT(ISERROR(SEARCH("ADEQUAÇÃO CH",E3)))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83" operator="containsText" id="{B396DFFA-55AD-4A7F-BCA1-84EEFA1D8A97}">
            <xm:f>NOT(ISERROR(SEARCH("Ana Paula e Danielle",E3)))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84" operator="containsText" id="{E1959E22-EBEB-4DF4-A993-1EEF35BBC4EA}">
            <xm:f>NOT(ISERROR(SEARCH("PJ",E3)))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5" operator="containsText" id="{68A5E71C-6C50-475E-A90D-0C85D83EC6CA}">
            <xm:f>NOT(ISERROR(SEARCH("PF",E3)))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86" operator="containsText" id="{65945F52-3FEC-40C9-ABCD-5713E5DC6396}">
            <xm:f>NOT(ISERROR(SEARCH("YASMIM",E3)))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87" operator="containsText" id="{2452C682-4919-4890-95FD-20B8AF64C915}">
            <xm:f>NOT(ISERROR(SEARCH("UMBERTO",E3)))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88" operator="containsText" id="{981FE6B3-32DE-48AE-B598-2EDB45654752}">
            <xm:f>NOT(ISERROR(SEARCH("TIAGO",E3)))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89" operator="containsText" id="{4C02DCCE-4167-48CA-97C2-E90ED0C7FF0D}">
            <xm:f>NOT(ISERROR(SEARCH("TATIANA",E3)))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90" operator="containsText" id="{2A1088B8-A7DB-4730-A503-88C80028D1BE}">
            <xm:f>NOT(ISERROR(SEARCH("SIMONE",E3)))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91" operator="containsText" id="{6EBB8EBD-3027-4706-BEBC-49CEF61DA8B1}">
            <xm:f>NOT(ISERROR(SEARCH("SILVIA",E3)))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92" operator="containsText" id="{72D89FF7-1F1A-4674-ABF5-EFB8AE263B11}">
            <xm:f>NOT(ISERROR(SEARCH("SERGIO",E3)))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93" operator="containsText" id="{9C04EA6E-1924-46CF-8A5A-65CAF4B7EE48}">
            <xm:f>NOT(ISERROR(SEARCH("SANDRA",E3)))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94" operator="containsText" id="{C0463846-6FE7-43C7-9DA0-078E6E0FC5A4}">
            <xm:f>NOT(ISERROR(SEARCH("ROSELI",E3)))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95" operator="containsText" id="{E762893A-3867-4D88-859B-3FE824A21921}">
            <xm:f>NOT(ISERROR(SEARCH("RODRIGO",E3)))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96" operator="containsText" id="{878FBCFB-6AC6-4E5D-8DBD-12B1AD8E2E31}">
            <xm:f>NOT(ISERROR(SEARCH("ROBERTA CROCOMO",E3)))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97" operator="containsText" id="{33FE3F75-08D8-4EEB-83F6-104075FFC07A}">
            <xm:f>NOT(ISERROR(SEARCH("RICARDO",E3)))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98" operator="containsText" id="{1ECAD968-5FA7-4017-81B2-58964D13D113}">
            <xm:f>NOT(ISERROR(SEARCH("RENATA WHITAKER",E3)))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99" operator="containsText" id="{46E15F0E-9C93-478F-9D2A-B55DAE97E0A0}">
            <xm:f>NOT(ISERROR(SEARCH("RENATA TENORIO",E3)))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100" operator="containsText" id="{2EE97F96-542D-4374-87CB-B1AF81F9FB5D}">
            <xm:f>NOT(ISERROR(SEARCH("REGIANE",E3)))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101" operator="containsText" id="{3198745E-EC6F-443C-8712-4ABF55A82671}">
            <xm:f>NOT(ISERROR(SEARCH("RAFAEL SANSON",E3)))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02" operator="containsText" id="{9EC05B3C-64DE-4187-B0D8-F3C1961127C4}">
            <xm:f>NOT(ISERROR(SEARCH("RAFAEL MELLO",E3)))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103" operator="containsText" id="{F44B81C4-BFA3-4859-973B-F6B060D7D01B}">
            <xm:f>NOT(ISERROR(SEARCH("PEDRO ELIEL",E3)))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104" operator="containsText" id="{45FE69FE-05E4-4EAB-9D06-9638D9E9575D}">
            <xm:f>NOT(ISERROR(SEARCH("NILO",E3)))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105" operator="containsText" id="{80007045-7913-4B11-B5EA-1D9FBF22E3F2}">
            <xm:f>NOT(ISERROR(SEARCH("MARINA ORIANI",E3)))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106" operator="containsText" id="{416A50F8-77AB-4CA2-950E-F4D55668C1E9}">
            <xm:f>NOT(ISERROR(SEARCH("MARINA GUADAGNINI",E3)))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107" operator="containsText" id="{EED4477F-C796-4542-8F60-9BC7140FF5C6}">
            <xm:f>NOT(ISERROR(SEARCH("MARIA CAROLINA",E3)))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108" operator="containsText" id="{01FFA8E3-69D7-4274-AD19-289B9CFC979B}">
            <xm:f>NOT(ISERROR(SEARCH("MARIA AMELIA",E3)))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109" operator="containsText" id="{FD13765E-9D2D-4318-9F3C-487FA0E2D091}">
            <xm:f>NOT(ISERROR(SEARCH("MARCELO",E3)))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110" operator="containsText" id="{7E552B4F-5FD9-46DD-9D3A-0C369A2F8238}">
            <xm:f>NOT(ISERROR(SEARCH("MARCELA REGINA",E3)))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111" operator="containsText" id="{2AD6E522-ECB9-4C74-B850-3E78AAEC74A1}">
            <xm:f>NOT(ISERROR(SEARCH("LUIZ ROBERTO",E3)))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112" operator="containsText" id="{66500DBD-245A-4068-9D6F-824EC3C9F5BF}">
            <xm:f>NOT(ISERROR(SEARCH("LUDIMILA",E3)))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113" operator="containsText" id="{08A669F8-E48D-4E57-91FE-E6423DD06066}">
            <xm:f>NOT(ISERROR(SEARCH("LUCIANA FERNANDES",E3)))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114" operator="containsText" id="{5FA9E460-1BE3-436B-951D-C6E0CC87C7BE}">
            <xm:f>NOT(ISERROR(SEARCH("LUCIANA DA SILVA",E3)))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115" operator="containsText" id="{6B7364E8-496D-4C42-ABE6-4402C021F400}">
            <xm:f>NOT(ISERROR(SEARCH("LILIAN",E3)))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16" operator="containsText" id="{2BA3D9D9-7F3F-42AA-9A25-FA64CF695581}">
            <xm:f>NOT(ISERROR(SEARCH("LIGIA",E3)))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117" operator="containsText" id="{C3732CA7-2665-4D64-9B4D-8DD28332657E}">
            <xm:f>NOT(ISERROR(SEARCH("LIDIA",E3)))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118" operator="containsText" id="{8E5393AE-684C-4825-8F48-68F61619F203}">
            <xm:f>NOT(ISERROR(SEARCH("JOSIANE",E3)))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119" operator="containsText" id="{6B621483-8157-4B5F-8F63-0CE5FD903C3C}">
            <xm:f>NOT(ISERROR(SEARCH("GIOVANNA",E3)))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120" operator="containsText" id="{63FAFF64-E308-41AF-A81D-BF8ADCBA7703}">
            <xm:f>NOT(ISERROR(SEARCH("GILVANIA",E3)))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121" operator="containsText" id="{4E89A60D-5285-4D29-ACBA-AD50530CC6C5}">
            <xm:f>NOT(ISERROR(SEARCH("FRANKLIM",E3)))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122" operator="containsText" id="{DF6450C3-BD55-4AC5-B437-4AE5D5091157}">
            <xm:f>NOT(ISERROR(SEARCH("FELIPPE PEREIRA",E3)))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123" operator="containsText" id="{3F5B15C6-2A82-4416-BA5C-F9A4B7BBD9BE}">
            <xm:f>NOT(ISERROR(SEARCH("FELIPE",E3)))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124" operator="containsText" id="{3DDA688F-F20A-4A61-A9CD-85E9CE4F72F0}">
            <xm:f>NOT(ISERROR(SEARCH("FATIMA",E3)))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125" operator="containsText" id="{7E69DC05-F0EE-4E39-BF5F-315546ECADEB}">
            <xm:f>NOT(ISERROR(SEARCH("FABRICIO",E3)))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126" operator="containsText" id="{ED8AE876-8D3A-42E2-936C-941C60546F2B}">
            <xm:f>NOT(ISERROR(SEARCH("FABIANO",E3)))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127" operator="containsText" id="{7D48DCCB-364D-452F-A005-F432B3403673}">
            <xm:f>NOT(ISERROR(SEARCH("ENY",E3)))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129" operator="containsText" id="{459664E4-C576-4BC6-88F1-5F5F61F17EF7}">
            <xm:f>NOT(ISERROR(SEARCH("DANIELLE",E3)))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14:cfRule type="containsText" priority="78" operator="containsText" id="{60BF4A00-94F4-4115-B3B7-D0AA8D6F16D1}">
            <xm:f>NOT(ISERROR(SEARCH("RECESSO",E3)))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130" operator="containsText" id="{FD74DB63-41DD-4036-A182-35638DD2ED52}">
            <xm:f>NOT(ISERROR(SEARCH("DANIEL",E3)))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131" operator="containsText" id="{994A9DDB-C17C-424C-A1C1-A58DAEB665AA}">
            <xm:f>NOT(ISERROR(SEARCH("CRISTIANE TORELLO",E3)))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132" operator="containsText" id="{CCA540A5-CC9C-41C7-A4A6-4AE039D0AF42}">
            <xm:f>NOT(ISERROR(SEARCH("CRISTIAN",E3)))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133" operator="containsText" id="{87B6CFC2-B0AE-4CFC-AF0C-826E36F68E24}">
            <xm:f>NOT(ISERROR(SEARCH("CLOVIS",E3)))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134" operator="containsText" id="{5701A884-5912-43B7-BC1C-13EE38C27CAF}">
            <xm:f>NOT(ISERROR(SEARCH("CLEBER",E3)))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135" operator="containsText" id="{6EED600B-4C4B-4D05-A9D9-2C838885B53F}">
            <xm:f>NOT(ISERROR(SEARCH("CLAUDIA",E3)))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136" operator="containsText" id="{5EFABFD7-F58E-45C6-9C3D-DFA3EA03806F}">
            <xm:f>NOT(ISERROR(SEARCH("CASSIA",E3)))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137" operator="containsText" id="{87E2EEA6-B7F1-4074-B224-F5E829FE95F8}">
            <xm:f>NOT(ISERROR(SEARCH("CARLOS",E3)))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138" operator="containsText" id="{C9D995D8-EB53-424E-88D9-86EA265545E2}">
            <xm:f>NOT(ISERROR(SEARCH("BRUNA",E3)))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139" operator="containsText" id="{32385D0D-A606-4F99-8371-3FCBFAFC9AA4}">
            <xm:f>NOT(ISERROR(SEARCH("BICUDO",E3)))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140" operator="containsText" id="{5B73D110-50D5-4855-83FA-AC4D5D488144}">
            <xm:f>NOT(ISERROR(SEARCH("AUGUSTO",E3)))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141" operator="containsText" id="{9075850A-28F0-4AB7-BC61-D7E8275EFCA3}">
            <xm:f>NOT(ISERROR(SEARCH("ANA PAULA ROSSI",E3)))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14:cfRule type="containsText" priority="142" operator="containsText" id="{FA969DE3-FD9A-4853-99F8-812A211D6229}">
            <xm:f>NOT(ISERROR(SEARCH("ANA PAULA FAVA",E3)))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143" operator="containsText" id="{9194CE9F-2B6C-436C-A680-8E0E57A766FA}">
            <xm:f>NOT(ISERROR(SEARCH("ANA LUISA",E3)))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144" operator="containsText" id="{53B376D2-56AC-4C4E-BA18-756CFBF46A8B}">
            <xm:f>NOT(ISERROR(SEARCH("ANA CAROLINA",E3)))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145" operator="containsText" id="{4B64B2C9-2E05-4181-82B1-D91DB89298CC}">
            <xm:f>NOT(ISERROR(SEARCH("ALESSANDRA",E3)))</xm:f>
            <xm:f>"ALESSANDRA"</xm:f>
            <x14:dxf>
              <fill>
                <patternFill>
                  <bgColor rgb="FFBDB76B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ontainsText" priority="1" operator="containsText" id="{07C566DF-1083-4A48-95EB-84318383555C}">
            <xm:f>NOT(ISERROR(SEARCH("RECESSO",E5)))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C4678469-4552-4183-B3E7-04E73E7DB2B6}">
            <xm:f>NOT(ISERROR(SEARCH("FÉRIAS CONTRATUAIS",E5)))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9BD2ED09-4983-485D-8C8F-D449B8712779}">
            <xm:f>NOT(ISERROR(SEARCH("FERIADO",E5)))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4B83E8BF-2897-4197-92BD-00DDF5B42909}">
            <xm:f>NOT(ISERROR(SEARCH("ENCONTRO PEDAGÓGICO",E5)))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59F939AD-184A-4E4C-8531-E62B39BF1A79}">
            <xm:f>NOT(ISERROR(SEARCH("ADEQUAÇÃO CH",E5)))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6" operator="containsText" id="{DD74D9C5-1120-4B3E-B655-9D5BAC7AF9C4}">
            <xm:f>NOT(ISERROR(SEARCH("Ana Paula e Danielle",E5)))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7" operator="containsText" id="{36CF576A-9EED-4594-8C50-7401E83C8CF6}">
            <xm:f>NOT(ISERROR(SEARCH("PJ",E5)))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" operator="containsText" id="{ADD39FEE-5B27-4313-AA9B-58D8CE2A9C98}">
            <xm:f>NOT(ISERROR(SEARCH("PF",E5)))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9" operator="containsText" id="{A15ECFB1-FB92-47E6-BD3E-5CCE8067C7B5}">
            <xm:f>NOT(ISERROR(SEARCH("YASMIM",E5)))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10" operator="containsText" id="{567BE715-142F-4F98-8356-2A8D04971003}">
            <xm:f>NOT(ISERROR(SEARCH("UMBERTO",E5)))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11" operator="containsText" id="{FE85ADAA-E580-4CC0-9698-B5A7E84D8D1E}">
            <xm:f>NOT(ISERROR(SEARCH("TIAGO",E5)))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12" operator="containsText" id="{8EED6E2D-71B8-4BA8-A420-98D6EB70AD26}">
            <xm:f>NOT(ISERROR(SEARCH("TATIANA",E5)))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13" operator="containsText" id="{593074D0-D831-4487-8E45-9DDCC3FE5916}">
            <xm:f>NOT(ISERROR(SEARCH("SIMONE",E5)))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14" operator="containsText" id="{75A4B8E4-CE78-490C-9317-F6E8816C93B3}">
            <xm:f>NOT(ISERROR(SEARCH("SILVIA",E5)))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15" operator="containsText" id="{C795A5D1-542E-498E-9D33-95CCCDEB351B}">
            <xm:f>NOT(ISERROR(SEARCH("SERGIO",E5)))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16" operator="containsText" id="{D0FAD7A6-2AE5-44FC-8CF3-4083D0D03574}">
            <xm:f>NOT(ISERROR(SEARCH("SANDRA",E5)))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17" operator="containsText" id="{B0C23E0E-42F9-40CC-BB93-D91B52C6BB4F}">
            <xm:f>NOT(ISERROR(SEARCH("ROSELI",E5)))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19" operator="containsText" id="{009031F9-B59D-40E8-BF0C-CFAC443CE0A4}">
            <xm:f>NOT(ISERROR(SEARCH("ROBERTA CROCOMO",E5)))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20" operator="containsText" id="{9398C87B-8E32-4DB9-95C2-85F0C90ACD18}">
            <xm:f>NOT(ISERROR(SEARCH("RICARDO",E5)))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21" operator="containsText" id="{85A96A43-F191-4CEA-B229-F68318ACE3F7}">
            <xm:f>NOT(ISERROR(SEARCH("RENATA WHITAKER",E5)))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22" operator="containsText" id="{097A016C-BD4B-44C5-A9FC-506AE0E48235}">
            <xm:f>NOT(ISERROR(SEARCH("RENATA TENORIO",E5)))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23" operator="containsText" id="{F3BFD513-28F1-4FD8-87D1-2D787793FB07}">
            <xm:f>NOT(ISERROR(SEARCH("REGIANE",E5)))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24" operator="containsText" id="{2C434A8F-73B2-4EDE-9032-706791D06593}">
            <xm:f>NOT(ISERROR(SEARCH("RAFAEL SANSON",E5)))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25" operator="containsText" id="{39343D3F-2E74-464D-A149-40A09B06B686}">
            <xm:f>NOT(ISERROR(SEARCH("RAFAEL MELLO",E5)))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26" operator="containsText" id="{666FC4DB-6387-4472-B024-0C271FE92275}">
            <xm:f>NOT(ISERROR(SEARCH("PEDRO ELIEL",E5)))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27" operator="containsText" id="{02F99843-FA6B-4468-B2D1-D92FF347DC72}">
            <xm:f>NOT(ISERROR(SEARCH("NILO",E5)))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28" operator="containsText" id="{AC6ECFBF-7176-458F-AD74-193A35BD3C97}">
            <xm:f>NOT(ISERROR(SEARCH("MARINA ORIANI",E5)))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29" operator="containsText" id="{A8AA0462-B7D7-41B5-9B68-75FAAF016A84}">
            <xm:f>NOT(ISERROR(SEARCH("MARINA GUADAGNINI",E5)))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30" operator="containsText" id="{55BC83D1-E4B4-43B9-A3D8-C94D66CCF932}">
            <xm:f>NOT(ISERROR(SEARCH("MARIA CAROLINA",E5)))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31" operator="containsText" id="{6EB69555-3F49-4C3D-A159-4FDAAAE9D8D1}">
            <xm:f>NOT(ISERROR(SEARCH("MARIA AMELIA",E5)))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32" operator="containsText" id="{A3CD4FDB-B385-43EF-AD35-85742F1EAEC6}">
            <xm:f>NOT(ISERROR(SEARCH("MARCELO",E5)))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33" operator="containsText" id="{5534EFBF-8FF0-4248-A469-4800EB1FBCDC}">
            <xm:f>NOT(ISERROR(SEARCH("MARCELA REGINA",E5)))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34" operator="containsText" id="{825988CC-FEF8-4EA6-990C-E84C126C6EF9}">
            <xm:f>NOT(ISERROR(SEARCH("LUIZ ROBERTO",E5)))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35" operator="containsText" id="{1E426C91-3866-4151-ADBB-1990CE0DBEA9}">
            <xm:f>NOT(ISERROR(SEARCH("LUDIMILA",E5)))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36" operator="containsText" id="{6061872F-5B50-440F-B3CF-93E4723403B0}">
            <xm:f>NOT(ISERROR(SEARCH("LUCIANA FERNANDES",E5)))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37" operator="containsText" id="{F59712C6-B221-4C69-89CA-889C9FCE437C}">
            <xm:f>NOT(ISERROR(SEARCH("LUCIANA DA SILVA",E5)))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38" operator="containsText" id="{5FA5E951-42C5-4B95-B85B-4F63D4B5711E}">
            <xm:f>NOT(ISERROR(SEARCH("LILIAN",E5)))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39" operator="containsText" id="{C30F49DB-3177-4859-8017-08034DB6133C}">
            <xm:f>NOT(ISERROR(SEARCH("LIGIA",E5)))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40" operator="containsText" id="{D537BE6E-46E5-477D-AA78-5467841BA4BA}">
            <xm:f>NOT(ISERROR(SEARCH("LIDIA",E5)))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41" operator="containsText" id="{DBA2575F-400A-495B-A11D-CD0598AD65A4}">
            <xm:f>NOT(ISERROR(SEARCH("JOSIANE",E5)))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42" operator="containsText" id="{5E24643F-CCC8-435C-B2FE-018677B653CC}">
            <xm:f>NOT(ISERROR(SEARCH("GIOVANNA",E5)))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43" operator="containsText" id="{CA3D7453-BCAF-4F25-BA58-F14CA2AC6007}">
            <xm:f>NOT(ISERROR(SEARCH("GILVANIA",E5)))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44" operator="containsText" id="{8DD0120D-8C53-4237-B680-F4E567E332D4}">
            <xm:f>NOT(ISERROR(SEARCH("FRANKLIM",E5)))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45" operator="containsText" id="{E22467DE-99F4-418A-97BD-F6493D3FED96}">
            <xm:f>NOT(ISERROR(SEARCH("FELIPPE PEREIRA",E5)))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46" operator="containsText" id="{A9161243-C6E0-4BA0-8B15-B4D623BFEBA7}">
            <xm:f>NOT(ISERROR(SEARCH("FELIPE",E5)))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47" operator="containsText" id="{8C80E094-0413-4EF0-8F03-FE97ABE4A9B2}">
            <xm:f>NOT(ISERROR(SEARCH("FATIMA",E5)))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48" operator="containsText" id="{381DD8D7-D5D4-4CC8-BAAB-F7CE0F0A62E4}">
            <xm:f>NOT(ISERROR(SEARCH("FABRICIO",E5)))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49" operator="containsText" id="{541538F3-12A0-488F-937A-93BBDBFD41A8}">
            <xm:f>NOT(ISERROR(SEARCH("FABIANO",E5)))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50" operator="containsText" id="{6DDE8A53-409E-4100-9177-63416A952410}">
            <xm:f>NOT(ISERROR(SEARCH("ENY",E5)))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51" operator="containsText" id="{258D8C93-D749-444A-83C6-9F798F36DEE5}">
            <xm:f>NOT(ISERROR(SEARCH("EDUARDO",E5)))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53" operator="containsText" id="{38170BC2-7B72-401E-A249-378B766BC84A}">
            <xm:f>NOT(ISERROR(SEARCH("DANIEL",E5)))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54" operator="containsText" id="{D682AB85-E094-473A-86DD-A2056D7256C0}">
            <xm:f>NOT(ISERROR(SEARCH("CRISTIANE TORELLO",E5)))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55" operator="containsText" id="{5A321CDB-18E2-4693-A8FB-8793986AFEDB}">
            <xm:f>NOT(ISERROR(SEARCH("CRISTIAN",E5)))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56" operator="containsText" id="{6D6C07F7-6376-4ED3-A3BF-CC83325A10F3}">
            <xm:f>NOT(ISERROR(SEARCH("CLOVIS",E5)))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57" operator="containsText" id="{228AA953-0935-45D3-9CEC-E71DE0800A64}">
            <xm:f>NOT(ISERROR(SEARCH("CLEBER",E5)))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58" operator="containsText" id="{AF72F626-B3F7-4310-A707-8AE34293A410}">
            <xm:f>NOT(ISERROR(SEARCH("CLAUDIA",E5)))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59" operator="containsText" id="{0F82D204-689F-4A8C-B903-4EAF8C356ACF}">
            <xm:f>NOT(ISERROR(SEARCH("CASSIA",E5)))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60" operator="containsText" id="{E19BAE89-E340-4D96-AFA9-691337AF7BFF}">
            <xm:f>NOT(ISERROR(SEARCH("CARLOS",E5)))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61" operator="containsText" id="{91D7B92E-FBDF-4573-B511-CAEB082C1AEB}">
            <xm:f>NOT(ISERROR(SEARCH("BRUNA",E5)))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62" operator="containsText" id="{88739D37-8F1E-4DAB-A5C1-6E8753708742}">
            <xm:f>NOT(ISERROR(SEARCH("BICUDO",E5)))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63" operator="containsText" id="{786FBD95-C53B-44C1-9FC3-C01CE16EDB76}">
            <xm:f>NOT(ISERROR(SEARCH("AUGUSTO",E5)))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64" operator="containsText" id="{A4A3A311-C8AE-4F93-891F-3B358F06EA38}">
            <xm:f>NOT(ISERROR(SEARCH("ANA PAULA ROSSI",E5)))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14:cfRule type="containsText" priority="65" operator="containsText" id="{5B421729-0AAD-41EC-BC8A-C7691FEA1C78}">
            <xm:f>NOT(ISERROR(SEARCH("ANA PAULA FAVA",E5)))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66" operator="containsText" id="{13812474-B91F-4A9C-BCF4-8FBA64C29EE3}">
            <xm:f>NOT(ISERROR(SEARCH("ANA LUISA",E5)))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67" operator="containsText" id="{1CB21BC3-956F-4D1A-9C66-A77D7F4FCA59}">
            <xm:f>NOT(ISERROR(SEARCH("ANA CAROLINA",E5)))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68" operator="containsText" id="{A6059583-2E00-4B47-8FAC-3785BB0B3839}">
            <xm:f>NOT(ISERROR(SEARCH("ALESSANDRA",E5)))</xm:f>
            <xm:f>"ALESSANDRA"</xm:f>
            <x14:dxf>
              <fill>
                <patternFill>
                  <bgColor rgb="FFBDB76B"/>
                </patternFill>
              </fill>
            </x14:dxf>
          </x14:cfRule>
          <x14:cfRule type="containsText" priority="18" operator="containsText" id="{AE875C44-E23C-4E43-9055-FF3242A5FEF5}">
            <xm:f>NOT(ISERROR(SEARCH("RODRIGO",E5)))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52" operator="containsText" id="{865072B0-20B2-4C16-9B90-3D6A3EB5E50B}">
            <xm:f>NOT(ISERROR(SEARCH("DANIELLE",E5)))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m:sqref>E5:E8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31AC-C0D7-44E6-8FB8-85B25E8088E0}">
  <dimension ref="A1:D25"/>
  <sheetViews>
    <sheetView workbookViewId="0">
      <selection activeCell="D2" sqref="D2"/>
    </sheetView>
  </sheetViews>
  <sheetFormatPr defaultRowHeight="15" x14ac:dyDescent="0.25"/>
  <cols>
    <col min="2" max="2" width="108.5703125" bestFit="1" customWidth="1"/>
    <col min="3" max="3" width="107.85546875" customWidth="1"/>
    <col min="4" max="4" width="118" customWidth="1"/>
  </cols>
  <sheetData>
    <row r="1" spans="1:4" ht="39.75" thickBot="1" x14ac:dyDescent="0.65">
      <c r="B1" s="37" t="s">
        <v>77</v>
      </c>
    </row>
    <row r="2" spans="1:4" ht="26.25" x14ac:dyDescent="0.4">
      <c r="A2" s="1"/>
      <c r="B2" s="2" t="s">
        <v>0</v>
      </c>
      <c r="C2" s="3" t="s">
        <v>5</v>
      </c>
      <c r="D2" s="3" t="s">
        <v>100</v>
      </c>
    </row>
    <row r="3" spans="1:4" ht="18.75" x14ac:dyDescent="0.3">
      <c r="A3" s="42"/>
      <c r="B3" s="43" t="s">
        <v>1</v>
      </c>
      <c r="C3" s="44"/>
      <c r="D3" s="54"/>
    </row>
    <row r="4" spans="1:4" ht="90" x14ac:dyDescent="0.25">
      <c r="A4" s="41">
        <v>1</v>
      </c>
      <c r="B4" s="51" t="s">
        <v>32</v>
      </c>
      <c r="C4" s="51" t="s">
        <v>56</v>
      </c>
      <c r="D4" s="53" t="s">
        <v>80</v>
      </c>
    </row>
    <row r="5" spans="1:4" ht="90" x14ac:dyDescent="0.25">
      <c r="A5" s="41">
        <v>2</v>
      </c>
      <c r="B5" s="51" t="s">
        <v>33</v>
      </c>
      <c r="C5" s="51" t="s">
        <v>57</v>
      </c>
      <c r="D5" s="53" t="s">
        <v>81</v>
      </c>
    </row>
    <row r="6" spans="1:4" ht="90" x14ac:dyDescent="0.25">
      <c r="A6" s="41">
        <v>3</v>
      </c>
      <c r="B6" s="51" t="s">
        <v>34</v>
      </c>
      <c r="C6" s="51" t="s">
        <v>58</v>
      </c>
      <c r="D6" s="53" t="s">
        <v>82</v>
      </c>
    </row>
    <row r="7" spans="1:4" ht="90" x14ac:dyDescent="0.25">
      <c r="A7" s="41">
        <v>4</v>
      </c>
      <c r="B7" s="51" t="s">
        <v>35</v>
      </c>
      <c r="C7" s="51" t="s">
        <v>59</v>
      </c>
      <c r="D7" s="53" t="s">
        <v>83</v>
      </c>
    </row>
    <row r="8" spans="1:4" ht="90" x14ac:dyDescent="0.25">
      <c r="A8" s="41">
        <v>5</v>
      </c>
      <c r="B8" s="52" t="s">
        <v>36</v>
      </c>
      <c r="C8" s="52" t="s">
        <v>60</v>
      </c>
      <c r="D8" s="55" t="s">
        <v>84</v>
      </c>
    </row>
    <row r="9" spans="1:4" ht="90" x14ac:dyDescent="0.25">
      <c r="A9" s="41">
        <v>6</v>
      </c>
      <c r="B9" s="52" t="s">
        <v>37</v>
      </c>
      <c r="C9" s="52" t="s">
        <v>61</v>
      </c>
      <c r="D9" s="55" t="s">
        <v>85</v>
      </c>
    </row>
    <row r="10" spans="1:4" ht="90" x14ac:dyDescent="0.25">
      <c r="A10" s="41">
        <v>7</v>
      </c>
      <c r="B10" s="52" t="s">
        <v>38</v>
      </c>
      <c r="C10" s="52" t="s">
        <v>62</v>
      </c>
      <c r="D10" s="55" t="s">
        <v>86</v>
      </c>
    </row>
    <row r="11" spans="1:4" ht="90" x14ac:dyDescent="0.25">
      <c r="A11" s="41">
        <v>8</v>
      </c>
      <c r="B11" s="52" t="s">
        <v>39</v>
      </c>
      <c r="C11" s="52" t="s">
        <v>63</v>
      </c>
      <c r="D11" s="55" t="s">
        <v>87</v>
      </c>
    </row>
    <row r="12" spans="1:4" ht="75" x14ac:dyDescent="0.25">
      <c r="A12" s="41">
        <v>9</v>
      </c>
      <c r="B12" s="51" t="s">
        <v>40</v>
      </c>
      <c r="C12" s="51" t="s">
        <v>64</v>
      </c>
      <c r="D12" s="53" t="s">
        <v>88</v>
      </c>
    </row>
    <row r="13" spans="1:4" ht="75" x14ac:dyDescent="0.25">
      <c r="A13" s="41">
        <v>10</v>
      </c>
      <c r="B13" s="51" t="s">
        <v>41</v>
      </c>
      <c r="C13" s="51" t="s">
        <v>65</v>
      </c>
      <c r="D13" s="53" t="s">
        <v>89</v>
      </c>
    </row>
    <row r="14" spans="1:4" ht="75" x14ac:dyDescent="0.25">
      <c r="A14" s="41">
        <v>11</v>
      </c>
      <c r="B14" s="51" t="s">
        <v>42</v>
      </c>
      <c r="C14" s="51" t="s">
        <v>66</v>
      </c>
      <c r="D14" s="53" t="s">
        <v>90</v>
      </c>
    </row>
    <row r="15" spans="1:4" ht="75" x14ac:dyDescent="0.25">
      <c r="A15" s="41">
        <v>12</v>
      </c>
      <c r="B15" s="51" t="s">
        <v>43</v>
      </c>
      <c r="C15" s="51" t="s">
        <v>67</v>
      </c>
      <c r="D15" s="53" t="s">
        <v>91</v>
      </c>
    </row>
    <row r="16" spans="1:4" ht="75" x14ac:dyDescent="0.25">
      <c r="A16" s="41">
        <v>13</v>
      </c>
      <c r="B16" s="52" t="s">
        <v>44</v>
      </c>
      <c r="C16" s="52" t="s">
        <v>68</v>
      </c>
      <c r="D16" s="55" t="s">
        <v>92</v>
      </c>
    </row>
    <row r="17" spans="1:4" ht="75" x14ac:dyDescent="0.25">
      <c r="A17" s="41">
        <v>14</v>
      </c>
      <c r="B17" s="52" t="s">
        <v>45</v>
      </c>
      <c r="C17" s="52" t="s">
        <v>69</v>
      </c>
      <c r="D17" s="55" t="s">
        <v>93</v>
      </c>
    </row>
    <row r="18" spans="1:4" ht="75" x14ac:dyDescent="0.25">
      <c r="A18" s="41">
        <v>15</v>
      </c>
      <c r="B18" s="52" t="s">
        <v>46</v>
      </c>
      <c r="C18" s="52" t="s">
        <v>70</v>
      </c>
      <c r="D18" s="55" t="s">
        <v>94</v>
      </c>
    </row>
    <row r="19" spans="1:4" ht="75" x14ac:dyDescent="0.25">
      <c r="A19" s="41">
        <v>16</v>
      </c>
      <c r="B19" s="52" t="s">
        <v>47</v>
      </c>
      <c r="C19" s="52" t="s">
        <v>71</v>
      </c>
      <c r="D19" s="55" t="s">
        <v>95</v>
      </c>
    </row>
    <row r="20" spans="1:4" ht="75" x14ac:dyDescent="0.25">
      <c r="A20" s="41">
        <v>17</v>
      </c>
      <c r="B20" s="52" t="s">
        <v>48</v>
      </c>
      <c r="C20" s="52" t="s">
        <v>72</v>
      </c>
      <c r="D20" s="55" t="s">
        <v>96</v>
      </c>
    </row>
    <row r="21" spans="1:4" ht="75" x14ac:dyDescent="0.25">
      <c r="A21" s="41">
        <v>18</v>
      </c>
      <c r="B21" s="52" t="s">
        <v>49</v>
      </c>
      <c r="C21" s="52" t="s">
        <v>73</v>
      </c>
      <c r="D21" s="55" t="s">
        <v>97</v>
      </c>
    </row>
    <row r="22" spans="1:4" ht="75" x14ac:dyDescent="0.25">
      <c r="A22" s="41">
        <v>19</v>
      </c>
      <c r="B22" s="52" t="s">
        <v>50</v>
      </c>
      <c r="C22" s="52" t="s">
        <v>74</v>
      </c>
      <c r="D22" s="55" t="s">
        <v>98</v>
      </c>
    </row>
    <row r="23" spans="1:4" ht="75" x14ac:dyDescent="0.25">
      <c r="A23" s="41">
        <v>20</v>
      </c>
      <c r="B23" s="52" t="s">
        <v>51</v>
      </c>
      <c r="C23" s="52" t="s">
        <v>75</v>
      </c>
      <c r="D23" s="55" t="s">
        <v>99</v>
      </c>
    </row>
    <row r="24" spans="1:4" x14ac:dyDescent="0.25">
      <c r="C24" s="54"/>
      <c r="D24" s="54"/>
    </row>
    <row r="25" spans="1:4" x14ac:dyDescent="0.25">
      <c r="C25" s="54"/>
      <c r="D25" s="54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457D-ECCD-4B88-A1DA-656404D1D2D1}">
  <dimension ref="B1:B4"/>
  <sheetViews>
    <sheetView workbookViewId="0">
      <selection activeCell="B7" sqref="B7"/>
    </sheetView>
  </sheetViews>
  <sheetFormatPr defaultRowHeight="15" x14ac:dyDescent="0.25"/>
  <cols>
    <col min="2" max="2" width="113.7109375" customWidth="1"/>
  </cols>
  <sheetData>
    <row r="1" spans="2:2" ht="26.25" x14ac:dyDescent="0.25">
      <c r="B1" s="33" t="s">
        <v>2</v>
      </c>
    </row>
    <row r="2" spans="2:2" ht="26.25" x14ac:dyDescent="0.25">
      <c r="B2" s="34" t="s">
        <v>3</v>
      </c>
    </row>
    <row r="3" spans="2:2" ht="210" x14ac:dyDescent="0.4">
      <c r="B3" s="35" t="s">
        <v>78</v>
      </c>
    </row>
    <row r="4" spans="2:2" ht="26.25" x14ac:dyDescent="0.4">
      <c r="B4" s="36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E737-5797-4238-9FE7-A53FDF8B195E}">
  <dimension ref="B1:B3"/>
  <sheetViews>
    <sheetView workbookViewId="0">
      <selection activeCell="B10" sqref="B10"/>
    </sheetView>
  </sheetViews>
  <sheetFormatPr defaultRowHeight="15" x14ac:dyDescent="0.25"/>
  <cols>
    <col min="2" max="2" width="113.7109375" customWidth="1"/>
  </cols>
  <sheetData>
    <row r="1" spans="2:2" ht="26.25" x14ac:dyDescent="0.25">
      <c r="B1" s="33" t="s">
        <v>4</v>
      </c>
    </row>
    <row r="2" spans="2:2" ht="26.25" x14ac:dyDescent="0.25">
      <c r="B2" s="34" t="s">
        <v>3</v>
      </c>
    </row>
    <row r="3" spans="2:2" ht="165" customHeight="1" x14ac:dyDescent="0.4">
      <c r="B3" s="35" t="s">
        <v>55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044A-2552-448A-AD18-8D3D2BDBC527}">
  <dimension ref="A1:B8"/>
  <sheetViews>
    <sheetView workbookViewId="0">
      <selection activeCell="E6" sqref="E6"/>
    </sheetView>
  </sheetViews>
  <sheetFormatPr defaultRowHeight="15" x14ac:dyDescent="0.25"/>
  <cols>
    <col min="1" max="1" width="3.5703125" bestFit="1" customWidth="1"/>
    <col min="2" max="2" width="42.28515625" customWidth="1"/>
  </cols>
  <sheetData>
    <row r="1" spans="1:2" ht="27" thickBot="1" x14ac:dyDescent="0.45">
      <c r="A1" s="89" t="s">
        <v>30</v>
      </c>
      <c r="B1" s="89"/>
    </row>
    <row r="2" spans="1:2" ht="26.25" x14ac:dyDescent="0.4">
      <c r="A2" s="26">
        <v>1</v>
      </c>
      <c r="B2" s="27" t="s">
        <v>18</v>
      </c>
    </row>
    <row r="3" spans="1:2" ht="26.25" x14ac:dyDescent="0.4">
      <c r="A3" s="28">
        <v>2</v>
      </c>
      <c r="B3" s="29" t="s">
        <v>19</v>
      </c>
    </row>
    <row r="4" spans="1:2" ht="26.25" x14ac:dyDescent="0.4">
      <c r="A4" s="28">
        <v>3</v>
      </c>
      <c r="B4" s="29" t="s">
        <v>20</v>
      </c>
    </row>
    <row r="5" spans="1:2" ht="26.25" x14ac:dyDescent="0.4">
      <c r="A5" s="28">
        <v>4</v>
      </c>
      <c r="B5" s="29" t="s">
        <v>21</v>
      </c>
    </row>
    <row r="6" spans="1:2" ht="26.25" x14ac:dyDescent="0.4">
      <c r="A6" s="28">
        <v>5</v>
      </c>
      <c r="B6" s="29" t="s">
        <v>22</v>
      </c>
    </row>
    <row r="7" spans="1:2" ht="26.25" x14ac:dyDescent="0.4">
      <c r="A7" s="28">
        <v>6</v>
      </c>
      <c r="B7" s="29" t="s">
        <v>23</v>
      </c>
    </row>
    <row r="8" spans="1:2" ht="27" thickBot="1" x14ac:dyDescent="0.45">
      <c r="A8" s="30">
        <v>7</v>
      </c>
      <c r="B8" s="31" t="s">
        <v>24</v>
      </c>
    </row>
  </sheetData>
  <mergeCells count="1">
    <mergeCell ref="A1:B1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B28D-F57C-4A4A-963A-83F50A51BF7F}">
  <dimension ref="B1:D4"/>
  <sheetViews>
    <sheetView workbookViewId="0">
      <selection activeCell="F6" sqref="F6"/>
    </sheetView>
  </sheetViews>
  <sheetFormatPr defaultRowHeight="15" x14ac:dyDescent="0.25"/>
  <cols>
    <col min="2" max="2" width="18" customWidth="1"/>
    <col min="3" max="3" width="20.28515625" customWidth="1"/>
    <col min="4" max="4" width="11.7109375" customWidth="1"/>
  </cols>
  <sheetData>
    <row r="1" spans="2:4" ht="15.75" thickBot="1" x14ac:dyDescent="0.3"/>
    <row r="2" spans="2:4" ht="19.5" thickBot="1" x14ac:dyDescent="0.35">
      <c r="B2" s="9" t="s">
        <v>25</v>
      </c>
      <c r="C2" s="10" t="s">
        <v>26</v>
      </c>
      <c r="D2" s="11" t="s">
        <v>27</v>
      </c>
    </row>
    <row r="3" spans="2:4" ht="18" thickBot="1" x14ac:dyDescent="0.3">
      <c r="B3" s="6" t="s">
        <v>31</v>
      </c>
      <c r="C3" s="7" t="s">
        <v>28</v>
      </c>
      <c r="D3" s="8" t="s">
        <v>29</v>
      </c>
    </row>
    <row r="4" spans="2:4" ht="27" thickBot="1" x14ac:dyDescent="0.45">
      <c r="B4" s="32"/>
      <c r="C4" s="4"/>
      <c r="D4" s="5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PLANO DE AULA</vt:lpstr>
      <vt:lpstr>Conhecimentos</vt:lpstr>
      <vt:lpstr>Habilidades</vt:lpstr>
      <vt:lpstr>AtitudeValores</vt:lpstr>
      <vt:lpstr>DiaSemana</vt:lpstr>
      <vt:lpstr>Docente</vt:lpstr>
      <vt:lpstr>Conhecimento</vt:lpstr>
      <vt:lpstr>DiaSemana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2025-10-29T19:40:10Z</dcterms:created>
  <dcterms:modified xsi:type="dcterms:W3CDTF">2026-02-02T16:58:16Z</dcterms:modified>
</cp:coreProperties>
</file>